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28 реализация электротех МТ\2 Документация для размещения\"/>
    </mc:Choice>
  </mc:AlternateContent>
  <bookViews>
    <workbookView xWindow="0" yWindow="0" windowWidth="20490" windowHeight="7620"/>
  </bookViews>
  <sheets>
    <sheet name="0066-PROC-2021" sheetId="3" r:id="rId1"/>
  </sheets>
  <definedNames>
    <definedName name="_xlnm._FilterDatabase" localSheetId="0" hidden="1">'0066-PROC-2021'!$A$9:$O$281</definedName>
  </definedNames>
  <calcPr calcId="162913"/>
</workbook>
</file>

<file path=xl/calcChain.xml><?xml version="1.0" encoding="utf-8"?>
<calcChain xmlns="http://schemas.openxmlformats.org/spreadsheetml/2006/main">
  <c r="L10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I10" i="3"/>
  <c r="L280" i="3" l="1"/>
  <c r="K280" i="3"/>
  <c r="L279" i="3"/>
  <c r="K279" i="3"/>
  <c r="L278" i="3"/>
  <c r="K278" i="3"/>
  <c r="L277" i="3"/>
  <c r="K277" i="3"/>
  <c r="L276" i="3"/>
  <c r="K276" i="3"/>
  <c r="L275" i="3"/>
  <c r="K275" i="3"/>
  <c r="L274" i="3"/>
  <c r="K274" i="3"/>
  <c r="L273" i="3"/>
  <c r="K273" i="3"/>
  <c r="L272" i="3"/>
  <c r="K272" i="3"/>
  <c r="L271" i="3"/>
  <c r="K271" i="3"/>
  <c r="L270" i="3"/>
  <c r="K270" i="3"/>
  <c r="L269" i="3"/>
  <c r="K269" i="3"/>
  <c r="L268" i="3"/>
  <c r="K268" i="3"/>
  <c r="L267" i="3"/>
  <c r="K267" i="3"/>
  <c r="L266" i="3"/>
  <c r="K266" i="3"/>
  <c r="L265" i="3"/>
  <c r="K265" i="3"/>
  <c r="L264" i="3"/>
  <c r="K264" i="3"/>
  <c r="L263" i="3"/>
  <c r="K263" i="3"/>
  <c r="L262" i="3"/>
  <c r="K262" i="3"/>
  <c r="L261" i="3"/>
  <c r="K261" i="3"/>
  <c r="L260" i="3"/>
  <c r="K260" i="3"/>
  <c r="L259" i="3"/>
  <c r="K259" i="3"/>
  <c r="L258" i="3"/>
  <c r="K258" i="3"/>
  <c r="L257" i="3"/>
  <c r="K257" i="3"/>
  <c r="L256" i="3"/>
  <c r="K256" i="3"/>
  <c r="L255" i="3"/>
  <c r="K255" i="3"/>
  <c r="L254" i="3"/>
  <c r="K254" i="3"/>
  <c r="L253" i="3"/>
  <c r="K253" i="3"/>
  <c r="L252" i="3"/>
  <c r="K252" i="3"/>
  <c r="L251" i="3"/>
  <c r="K251" i="3"/>
  <c r="L250" i="3"/>
  <c r="K250" i="3"/>
  <c r="L249" i="3"/>
  <c r="K249" i="3"/>
  <c r="L248" i="3"/>
  <c r="K248" i="3"/>
  <c r="L247" i="3"/>
  <c r="K247" i="3"/>
  <c r="L246" i="3"/>
  <c r="K246" i="3"/>
  <c r="L245" i="3"/>
  <c r="K245" i="3"/>
  <c r="L244" i="3"/>
  <c r="K244" i="3"/>
  <c r="L243" i="3"/>
  <c r="K243" i="3"/>
  <c r="L242" i="3"/>
  <c r="K242" i="3"/>
  <c r="L241" i="3"/>
  <c r="K241" i="3"/>
  <c r="L240" i="3"/>
  <c r="K240" i="3"/>
  <c r="L239" i="3"/>
  <c r="K239" i="3"/>
  <c r="L238" i="3"/>
  <c r="K238" i="3"/>
  <c r="L237" i="3"/>
  <c r="K237" i="3"/>
  <c r="L236" i="3"/>
  <c r="K236" i="3"/>
  <c r="L235" i="3"/>
  <c r="K235" i="3"/>
  <c r="L234" i="3"/>
  <c r="K234" i="3"/>
  <c r="L233" i="3"/>
  <c r="K233" i="3"/>
  <c r="L232" i="3"/>
  <c r="K232" i="3"/>
  <c r="L231" i="3"/>
  <c r="K231" i="3"/>
  <c r="L230" i="3"/>
  <c r="K230" i="3"/>
  <c r="L229" i="3"/>
  <c r="K229" i="3"/>
  <c r="L228" i="3"/>
  <c r="K228" i="3"/>
  <c r="L227" i="3"/>
  <c r="K227" i="3"/>
  <c r="L226" i="3"/>
  <c r="K226" i="3"/>
  <c r="L225" i="3"/>
  <c r="K225" i="3"/>
  <c r="L224" i="3"/>
  <c r="K224" i="3"/>
  <c r="L223" i="3"/>
  <c r="K223" i="3"/>
  <c r="L222" i="3"/>
  <c r="K222" i="3"/>
  <c r="L221" i="3"/>
  <c r="K221" i="3"/>
  <c r="L220" i="3"/>
  <c r="K220" i="3"/>
  <c r="L219" i="3"/>
  <c r="K219" i="3"/>
  <c r="L218" i="3"/>
  <c r="K218" i="3"/>
  <c r="L217" i="3"/>
  <c r="K217" i="3"/>
  <c r="L216" i="3"/>
  <c r="K216" i="3"/>
  <c r="L215" i="3"/>
  <c r="K215" i="3"/>
  <c r="L214" i="3"/>
  <c r="K214" i="3"/>
  <c r="L213" i="3"/>
  <c r="K213" i="3"/>
  <c r="L212" i="3"/>
  <c r="K212" i="3"/>
  <c r="L211" i="3"/>
  <c r="K211" i="3"/>
  <c r="L210" i="3"/>
  <c r="K210" i="3"/>
  <c r="L209" i="3"/>
  <c r="K209" i="3"/>
  <c r="L208" i="3"/>
  <c r="K208" i="3"/>
  <c r="L207" i="3"/>
  <c r="K207" i="3"/>
  <c r="L206" i="3"/>
  <c r="K206" i="3"/>
  <c r="L205" i="3"/>
  <c r="K205" i="3"/>
  <c r="L204" i="3"/>
  <c r="K204" i="3"/>
  <c r="L203" i="3"/>
  <c r="K203" i="3"/>
  <c r="L202" i="3"/>
  <c r="K202" i="3"/>
  <c r="L201" i="3"/>
  <c r="K201" i="3"/>
  <c r="L200" i="3"/>
  <c r="K200" i="3"/>
  <c r="L199" i="3"/>
  <c r="K199" i="3"/>
  <c r="L198" i="3"/>
  <c r="K198" i="3"/>
  <c r="L197" i="3"/>
  <c r="K197" i="3"/>
  <c r="L196" i="3"/>
  <c r="K196" i="3"/>
  <c r="L195" i="3"/>
  <c r="K195" i="3"/>
  <c r="L194" i="3"/>
  <c r="K194" i="3"/>
  <c r="L193" i="3"/>
  <c r="K193" i="3"/>
  <c r="L192" i="3"/>
  <c r="K192" i="3"/>
  <c r="L191" i="3"/>
  <c r="K191" i="3"/>
  <c r="L190" i="3"/>
  <c r="K190" i="3"/>
  <c r="L189" i="3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L181" i="3"/>
  <c r="K181" i="3"/>
  <c r="L180" i="3"/>
  <c r="K180" i="3"/>
  <c r="L179" i="3"/>
  <c r="K179" i="3"/>
  <c r="L178" i="3"/>
  <c r="K178" i="3"/>
  <c r="L177" i="3"/>
  <c r="K177" i="3"/>
  <c r="L176" i="3"/>
  <c r="K176" i="3"/>
  <c r="L175" i="3"/>
  <c r="K175" i="3"/>
  <c r="L174" i="3"/>
  <c r="K174" i="3"/>
  <c r="L173" i="3"/>
  <c r="K173" i="3"/>
  <c r="L172" i="3"/>
  <c r="K172" i="3"/>
  <c r="L171" i="3"/>
  <c r="K171" i="3"/>
  <c r="L170" i="3"/>
  <c r="K170" i="3"/>
  <c r="L169" i="3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L161" i="3"/>
  <c r="K161" i="3"/>
  <c r="L160" i="3"/>
  <c r="K160" i="3"/>
  <c r="L159" i="3"/>
  <c r="K159" i="3"/>
  <c r="L158" i="3"/>
  <c r="K158" i="3"/>
  <c r="L157" i="3"/>
  <c r="K157" i="3"/>
  <c r="L156" i="3"/>
  <c r="K156" i="3"/>
  <c r="L155" i="3"/>
  <c r="K155" i="3"/>
  <c r="L154" i="3"/>
  <c r="K154" i="3"/>
  <c r="L153" i="3"/>
  <c r="K153" i="3"/>
  <c r="L152" i="3"/>
  <c r="K152" i="3"/>
  <c r="L151" i="3"/>
  <c r="K151" i="3"/>
  <c r="L150" i="3"/>
  <c r="K150" i="3"/>
  <c r="L149" i="3"/>
  <c r="K149" i="3"/>
  <c r="L148" i="3"/>
  <c r="K148" i="3"/>
  <c r="L147" i="3"/>
  <c r="K147" i="3"/>
  <c r="L146" i="3"/>
  <c r="K146" i="3"/>
  <c r="L145" i="3"/>
  <c r="K145" i="3"/>
  <c r="L144" i="3"/>
  <c r="K144" i="3"/>
  <c r="L143" i="3"/>
  <c r="K143" i="3"/>
  <c r="L142" i="3"/>
  <c r="K142" i="3"/>
  <c r="L141" i="3"/>
  <c r="K141" i="3"/>
  <c r="L140" i="3"/>
  <c r="K140" i="3"/>
  <c r="L139" i="3"/>
  <c r="K139" i="3"/>
  <c r="L138" i="3"/>
  <c r="K138" i="3"/>
  <c r="L137" i="3"/>
  <c r="K137" i="3"/>
  <c r="L136" i="3"/>
  <c r="K136" i="3"/>
  <c r="L135" i="3"/>
  <c r="K135" i="3"/>
  <c r="L134" i="3"/>
  <c r="K134" i="3"/>
  <c r="L133" i="3"/>
  <c r="K133" i="3"/>
  <c r="L132" i="3"/>
  <c r="K132" i="3"/>
  <c r="L131" i="3"/>
  <c r="K131" i="3"/>
  <c r="L130" i="3"/>
  <c r="K130" i="3"/>
  <c r="L129" i="3"/>
  <c r="K129" i="3"/>
  <c r="L128" i="3"/>
  <c r="K128" i="3"/>
  <c r="L127" i="3"/>
  <c r="K127" i="3"/>
  <c r="L126" i="3"/>
  <c r="K126" i="3"/>
  <c r="L125" i="3"/>
  <c r="K125" i="3"/>
  <c r="L124" i="3"/>
  <c r="K124" i="3"/>
  <c r="L123" i="3"/>
  <c r="K123" i="3"/>
  <c r="L122" i="3"/>
  <c r="K122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K10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81" i="3" l="1"/>
  <c r="H281" i="3" l="1"/>
  <c r="K281" i="3" l="1"/>
  <c r="F283" i="3" l="1"/>
  <c r="L281" i="3" l="1"/>
  <c r="F284" i="3" s="1"/>
</calcChain>
</file>

<file path=xl/sharedStrings.xml><?xml version="1.0" encoding="utf-8"?>
<sst xmlns="http://schemas.openxmlformats.org/spreadsheetml/2006/main" count="1225" uniqueCount="404">
  <si>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</si>
  <si>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</si>
  <si>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</si>
  <si>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</si>
  <si>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</si>
  <si>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</si>
  <si>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</si>
  <si>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</si>
  <si>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</si>
  <si>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</si>
  <si>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</si>
  <si>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</si>
  <si>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</si>
  <si>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</si>
  <si>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</si>
  <si>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</si>
  <si>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t>EA</t>
  </si>
  <si>
    <t>RUR</t>
  </si>
  <si>
    <t>M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</si>
  <si>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</si>
  <si>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</si>
  <si>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</si>
  <si>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</si>
  <si>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</si>
  <si>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</si>
  <si>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</si>
  <si>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t>Цена за ед. без НДС 20%, руб/ Price per ea price, excl VAT, RUB</t>
  </si>
  <si>
    <t>Сумма с НДС 20%, руб / Total price, incl VAT 20%, RUB</t>
  </si>
  <si>
    <t>Начальная минимальная сумма с НДС 20%, руб / Jump-off total price, incl VAT 20%, RUB</t>
  </si>
  <si>
    <t>Реквизиты грузоотправителя / Delivery address (details)</t>
  </si>
  <si>
    <r>
      <rPr>
        <b/>
        <sz val="16"/>
        <rFont val="Times New Roman"/>
        <family val="1"/>
        <charset val="204"/>
      </rPr>
      <t>Условия оплаты</t>
    </r>
    <r>
      <rPr>
        <sz val="16"/>
        <rFont val="Times New Roman"/>
        <family val="1"/>
        <charset val="204"/>
      </rPr>
      <t>: Аванс 100% / Terms of payment: Advance payment 100%</t>
    </r>
  </si>
  <si>
    <t>Начальная минимальная сумма без НДС, руб / Jump-off price, excl VAT, RUB</t>
  </si>
  <si>
    <t>Начальная минимальная цена за  единицу без НДС, руб / Jump-off price, excl VAT for a unit, RUB</t>
  </si>
  <si>
    <t xml:space="preserve">НЕОБХОДИМО ЗАПОЛНИТЬ </t>
  </si>
  <si>
    <t>Сумма без НДС 20%, руб / Total, excl VAT 20%, RUB</t>
  </si>
  <si>
    <t>SHAFT SLEEVE</t>
  </si>
  <si>
    <t>ДИОД</t>
  </si>
  <si>
    <t>Полупроводниковый предохранитель</t>
  </si>
  <si>
    <t>ТЕКСТОЛИТОВАЯ ШАЙБА</t>
  </si>
  <si>
    <t>Топливный насос</t>
  </si>
  <si>
    <t>KG</t>
  </si>
  <si>
    <t>МТ</t>
  </si>
  <si>
    <t>Распределительная коробка 350x160x85mm, EEXE, полистирол, серия XBL-25, LCIE-96 D 6099, 500V,</t>
  </si>
  <si>
    <t>Монтажные рельсы к TX150S2,S3</t>
  </si>
  <si>
    <t>Диод 70 HF 120, AE809644</t>
  </si>
  <si>
    <t>Модуль управления</t>
  </si>
  <si>
    <t>Распределительная коробка тип 07-5103-9025</t>
  </si>
  <si>
    <t>Масло Shell OMALA 68 (209л бочка)</t>
  </si>
  <si>
    <t>ПРЕРЫВАТЕЛИ ЭЛЕКТРИЧЕСКИЕ 9КВ</t>
  </si>
  <si>
    <t>Модуль аналогового выхода MSA 141</t>
  </si>
  <si>
    <t>Б/у Перемычка для аккумуляторов</t>
  </si>
  <si>
    <t>Плата AUX BIM</t>
  </si>
  <si>
    <t>Ячейка элегазового выключателя тип MCset Merlin Gerin неукомплектованная тележкой ЭГВ-10кВ Резерв 12А, Б/У</t>
  </si>
  <si>
    <t>КАТУШКА ОТКЛЮЧЕНИЯ 00889705AD ДЛЯ ВЫСОКОВОЛЬТНОГО ВЫКЛЮЧАТЕЛЯ</t>
  </si>
  <si>
    <t>Катушка  XF для Masterpact NT 220V AC  47443</t>
  </si>
  <si>
    <t>Устройство FastRAD</t>
  </si>
  <si>
    <t>1492-HM2K240 surge suppressor 240V AC for starter</t>
  </si>
  <si>
    <t>Ремонтный комплект узла закрепления для принтера НР LJ  4500N</t>
  </si>
  <si>
    <t>Предохранитель 6.621 CP URGA, 22x58, 63A, 660V</t>
  </si>
  <si>
    <t>Комплект запасных частей SP041433</t>
  </si>
  <si>
    <t>РУКАВА 24 150#</t>
  </si>
  <si>
    <t>Адресно-аналоговый пожарный дымовой извещатель, низкопрофильный pr.EN54 part 7. -30oC to +80oC</t>
  </si>
  <si>
    <t>Модуль управления модуль зажигания 3-фазный</t>
  </si>
  <si>
    <t>Оптический модуль для коммутатора, тип ЕМ2003-2F/S4/</t>
  </si>
  <si>
    <t>КАБЕЛЬНЫЕ ЗАЖИМЫ- ИЗ ЧЕРНОГО ПЛАСТИКА 4,6X360mm (1,6 x 1,02mm)</t>
  </si>
  <si>
    <t>Тройник бесшовный равнопроходной с наружным диаметром 377мм, из стали 20, исполнение 2, строительная длина L=240 мм, H=240 мм, с толщиной стенки присо</t>
  </si>
  <si>
    <t>ОТВОД КРУТОИЗОГНУТЫЙ ШТАМПОСВАРНОЙ С УГЛОМ ПОВОРОТА 60 И РАДИУСОМ ПОВОРОТА 1,5DN, НАРУЖНЫМ ДИАМЕТРОМ  720 ММ</t>
  </si>
  <si>
    <t>ОТВОД КРУТОИЗОГНУТЫЙ ШТАМПОСВАРНОЙ С УГЛОМ ПОВОРОТА 90 НАРУЖНЫМ ДИАМЕТРОМ  720 ММ, R=1,5DN, ИЗ СТАЛИ КЛАССА ПРОЧНОСТИ НЕ МЕНЕЕ К52</t>
  </si>
  <si>
    <t>Плата модуля связи Enthernet 1756-E</t>
  </si>
  <si>
    <t xml:space="preserve">  Изогнутая скоба с закр. Штифтом</t>
  </si>
  <si>
    <t xml:space="preserve">  Изогнутая скоба со стопорным штифтом и гайкой</t>
  </si>
  <si>
    <t xml:space="preserve">  Скоба D-образная с закр. штифтом</t>
  </si>
  <si>
    <t xml:space="preserve"> Внешний дисковод</t>
  </si>
  <si>
    <t xml:space="preserve"> Изогнутая скоба с закр. штифтом</t>
  </si>
  <si>
    <t xml:space="preserve"> Масло Brood Wade 4000H 4 бочки по 205 л</t>
  </si>
  <si>
    <t xml:space="preserve"> НАКОНЕЧНИКИ ТИП wago REF 281.683 (400V-10A)  ЗАКРЫТЫЙ КОНЕЦ ПОЗИЦИЯ 0348</t>
  </si>
  <si>
    <t xml:space="preserve"> Скоба D-образная с закр. штифтом</t>
  </si>
  <si>
    <t xml:space="preserve"> Фонарь аккумуляторный СГВ-2У</t>
  </si>
  <si>
    <t>1 1/8" x 215mm. Резьбовая шпилька с 2 шестигранными гайками, резьба -QA/QC:B-с покрытием</t>
  </si>
  <si>
    <t>1 7/8 x 340mm. Резьбовая шпилька с 2 шестигранными гайками.</t>
  </si>
  <si>
    <t>1 ниппель AL21249</t>
  </si>
  <si>
    <t>11/2 1/2 переходной тройник SW  или NPT  WJ15088</t>
  </si>
  <si>
    <t>12 Блок контактов</t>
  </si>
  <si>
    <t>12 СПИРАЛЬНАЯ ПРОКЛАДКА 304SS/G ,  ГРАФИТ. -ANSI B16-20 -УГЛЕРОД. СТАЛЬ, FF КЛАСС 150</t>
  </si>
  <si>
    <t>16” замковое кулачковое соединение с короткой фланцевой катушкой для фланца 16” ANSI 150. Yokohama номер чертежа MH-2413-09</t>
  </si>
  <si>
    <t>2 РАВНОСТОРОННИЙ ТРОЙНИК ASTM A 105 ОЦИНК. -ANSI B16-11 -НОРМАЛЬНАЯ ТРУБНАЯ РЕЗЬБА -КЛАСС 3000 -QA/QC:B -</t>
  </si>
  <si>
    <t>20 4 выходом переходник приваренный встык AI20106</t>
  </si>
  <si>
    <t>20 4выходом переходник приваренный встык AI21628</t>
  </si>
  <si>
    <t>24 Фланец с двойной заглушкой, класс 150</t>
  </si>
  <si>
    <t>3 2NPT вводной/охватывающий переходник WH14390</t>
  </si>
  <si>
    <t>36 СПИРАЛЬНАЯ ПРОКЛАДКА 304SS. ГРАФИТ-ANSI B 16-20 НАРУЖНЫЙ КОЛЬЦЕВОЙ ЦЕНТРАТОР ИЗ УГЛЕРОДИСТОЙ СТАЛИ – ДЛЯ ФЛАНЦЕВ С ПЛОСКИМ ТОРЦОМ КЛАССА 300</t>
  </si>
  <si>
    <t>4 90 ГР. КОЛЕНО ASTM A 105 ОЦИНК. ANSI B16-11 НОРМАЛЬНАЯ ТРУБНАЯ РЕЗЬБА КЛАСС 3000 -QA</t>
  </si>
  <si>
    <t>4муфта AF14392</t>
  </si>
  <si>
    <t>6 21/2 выходом переходник приваренный встык AI20104</t>
  </si>
  <si>
    <t>BG21260 1 135 резьбовых шпилек с двумя шестигранными гайками</t>
  </si>
  <si>
    <t>DLN1099A Источник питания 110/220 VAC POWER SUPPLY</t>
  </si>
  <si>
    <t>Elbow, 90 deg, BW, LR, 3x s/40, ASTM A234, CPC-50003, FCA1 and/or GOST 17375-83</t>
  </si>
  <si>
    <t xml:space="preserve">IMPELLER WEAR RING </t>
  </si>
  <si>
    <t>POCKET TSM2001 FOR SEPAM</t>
  </si>
  <si>
    <t>SHAFT</t>
  </si>
  <si>
    <t>TNT Кабель витая пара (UTP), категория 5, 2 пары, solid,</t>
  </si>
  <si>
    <t>Автоматический выключатель</t>
  </si>
  <si>
    <t>АДАПТЕР  PG 16 M X M 20 F CODE 740394 DA SITE 70574</t>
  </si>
  <si>
    <t>АНТИПОМПАЖНОЕ РЕЛЕ</t>
  </si>
  <si>
    <t>Б/У 24 Трубный сдвоенный компенсатор универсально-шарнирного типа</t>
  </si>
  <si>
    <t>Б/у Аккумулятор никель-кадмиевый ALCAD MC55P</t>
  </si>
  <si>
    <t>Б/У Греющий кабель РСВ-10</t>
  </si>
  <si>
    <t>Б/У Греющий кабель РСВ-15</t>
  </si>
  <si>
    <t>Б/У Греющий кабель СТ-10</t>
  </si>
  <si>
    <t>Б/У Греющий кабель СТ-16</t>
  </si>
  <si>
    <t>Б/У Кабель 0,4кВ от TR-08 до 42-ЕМСС-02-1*400</t>
  </si>
  <si>
    <t>Б/у Кабель 2*2*0,9~Used cable 2*2*0,9</t>
  </si>
  <si>
    <t>Б/У Кабель Kablo Kladno 2000 4*2,5 медь/пвх 0,6кВ</t>
  </si>
  <si>
    <t>Б/у Кабель ORWG 2*2*2~Used cable ORWG 2*2*2</t>
  </si>
  <si>
    <t>Б/у Кабель UTP, белый~Used cable  UTP, white</t>
  </si>
  <si>
    <t>Б/У Кабель ВБШвнг(А) 3х4</t>
  </si>
  <si>
    <t>Б/У Кабель ВБШвнг(А) 4х70</t>
  </si>
  <si>
    <t>Б/У Кабель КВВГЭнг(А)-LS 3х2,5</t>
  </si>
  <si>
    <t>Б/у Кабель КВК-П 2*0,5~Used cable  KVK-P 2*0,5</t>
  </si>
  <si>
    <t>Б/у Кабель КГ 3х6~Used cable KG 3х6</t>
  </si>
  <si>
    <t>Б/у Кабель КПС3нг 2*2*0,75~Used cable KPSZng 2*2*0,75</t>
  </si>
  <si>
    <t>Б/у Кабель МКШВнгА 2*0,7~Used cable MKSHngA 2*0,7</t>
  </si>
  <si>
    <t>Б/у Кабель ПВС 2Х0,75~Used cable PVC 2Х0,75</t>
  </si>
  <si>
    <t>Б/у Кабель силовой 0,4кВ 1х300</t>
  </si>
  <si>
    <t>Б/У Кабель силовой 0,4кВ КГВВнг(А)-LS 3*6</t>
  </si>
  <si>
    <t>Б/У Кабель силовой на напряжение 0,6/1кВ</t>
  </si>
  <si>
    <t>Б/У Лист металлический угловой н/ж (от затвора плавающей крыши)</t>
  </si>
  <si>
    <t>Б/у Провод заземления сечением 1*70</t>
  </si>
  <si>
    <t>Б/у Провод ПУВ 35 мм2 желто-зеленый</t>
  </si>
  <si>
    <t>Блок питания и зарядки FPN5555</t>
  </si>
  <si>
    <t>Блок управления электроприводом BIFFI CIPROM 2284/220/10A</t>
  </si>
  <si>
    <t>БОЛТ M10X65MM</t>
  </si>
  <si>
    <t>Болт М14  L=35мм</t>
  </si>
  <si>
    <t>Болт М14  L=45мм</t>
  </si>
  <si>
    <t>Болт М14  L=50мм</t>
  </si>
  <si>
    <t>Болт М14  L=65мм</t>
  </si>
  <si>
    <t>БУХТА ПРОВОДА ПОНИЖЕННОГО НАПРЯЖЕНИЯ 92/115 Vdc</t>
  </si>
  <si>
    <t xml:space="preserve">БЫСТРЫЙ КОННЕКТОР ДИАМ.50 (2) Ж (POS.8) </t>
  </si>
  <si>
    <t>ВЕРХНЯЯ КРЫШКА ДЛЯ АККУМУЛЯТОРОВ</t>
  </si>
  <si>
    <t>Взрывозащищенный уплотнительный фитинг  F/F  2 NPT</t>
  </si>
  <si>
    <t>Взрывозащищенный уплотнительный фитинг с контрольной крышкой для дренажа воды F/F 2 NPT</t>
  </si>
  <si>
    <t>Взрывозащищенный фитинг патрубка с муфтой (наружн./внутр. резьба) 1 NPT</t>
  </si>
  <si>
    <t>Винт 11 1/8x13-G (for50HP)</t>
  </si>
  <si>
    <t>Винт Yamaha 50</t>
  </si>
  <si>
    <t>Винт Yamaha 60</t>
  </si>
  <si>
    <t>Внешняя контурная установочная плита</t>
  </si>
  <si>
    <t>Водомер  D01VI006684 75 m3/h 20 bar</t>
  </si>
  <si>
    <t>Врезка прямая d400</t>
  </si>
  <si>
    <t>ВСПОМОГАТЕЛЬНЫЙ КЛАПАН</t>
  </si>
  <si>
    <t>ВЫКЛЮЧАТЕЛЬ</t>
  </si>
  <si>
    <t>Выпрямитель модульный коммутируемого типа, 380 ВА,3-фазн., 50Гц,вых.48 в пост.тока 100А</t>
  </si>
  <si>
    <t>Гайка М14 мм</t>
  </si>
  <si>
    <t>Гайка М36-6Н.5(S55)ГОСТ 5915-70*  Сталь 40X</t>
  </si>
  <si>
    <t>Гайка оцинкованная М10</t>
  </si>
  <si>
    <t>Головка под ключ BSH-1041</t>
  </si>
  <si>
    <t>Головка под ключ BSH-1046</t>
  </si>
  <si>
    <t>Головка под ключ BSH-1065</t>
  </si>
  <si>
    <t>Головка под ключ BSH-1070</t>
  </si>
  <si>
    <t>ГОРИЗОНТАЛЬНОЕ КОЛЕНО 45 ГР., 300 ММ ШИРИНА, 55 ММ ВЫСОТА</t>
  </si>
  <si>
    <t>ГОРИЗОНТАЛЬНОЕ КОЛЕНО 45 ГР., 50 ММ ШИРИНА, 48 ММ ВЫСОТА</t>
  </si>
  <si>
    <t>ГОРИЗОНТАЛЬНОЕ КОЛЕНО 90 ГР., 600 ММ ШИРИНА, 55 ММ ВЫСОТА</t>
  </si>
  <si>
    <t>Горизонтальный отвод 90' 300 мм, ширина 55 мм.</t>
  </si>
  <si>
    <t>Датчики разности давления Метран -100-ДД-1442-02-МП1-t10-0,25-630КПа-16-42-СК-М20-БВН04-С1</t>
  </si>
  <si>
    <t>Дверь в сборе (исключая замок) (PN 22-00035)</t>
  </si>
  <si>
    <t>Демонтированное оборудование 1 5/8x460mm. Резьбовые шпильки с 2 шестигранными гайками</t>
  </si>
  <si>
    <t>Демонтированное оборудование автоматический привод с управлением EIM, модель MDL1-5</t>
  </si>
  <si>
    <t>Демонтированное оборудование заглушка межфланцевая 645мм х 45мм</t>
  </si>
  <si>
    <t>Демонтированный кабель ВВГнг-LS 3х4</t>
  </si>
  <si>
    <t>Демонтированный кабель ВВГнг-LS 5х4</t>
  </si>
  <si>
    <t>Дополнительный бак для топлива</t>
  </si>
  <si>
    <t>Заглушки с шестигранной головкой  1NPT (для кабельных сальников)</t>
  </si>
  <si>
    <t>Задняя втулка SWAGELOK 1/2, 072204/035</t>
  </si>
  <si>
    <t>Изогнутая скоба с закр. штифтом №1018516 6-1/2T</t>
  </si>
  <si>
    <t>Кабель AMVPC, 1x50/16</t>
  </si>
  <si>
    <t>Кабель L - 1829, 3905114</t>
  </si>
  <si>
    <t>Кабель Mark2 150 м</t>
  </si>
  <si>
    <t>Кабель ВВГ 4*2,5 (демонтированный)</t>
  </si>
  <si>
    <t>Кабель ВВГ 4*35</t>
  </si>
  <si>
    <t>Кабель ВВГ 4*70</t>
  </si>
  <si>
    <t>Кабель ВВГ 4*95</t>
  </si>
  <si>
    <t>Кабель ВВГнг(А)-LS 3х50</t>
  </si>
  <si>
    <t>Кабель ВВГнг-LS 1х95 мм кв., силовой, не распространяющий горение с низким дымо-и газовыделением на напряжение 1кВ</t>
  </si>
  <si>
    <t>Кабель демонтированный ВВГнг(A)-LS 3х10 мм2</t>
  </si>
  <si>
    <t>Кабель демонтированный ВВГнг(A)-LS 3х16 мм2</t>
  </si>
  <si>
    <t>Кабель дистанционного управления</t>
  </si>
  <si>
    <t>Кабель для соединения XI582 с контроллером XL800-RS232(RJ45)</t>
  </si>
  <si>
    <t>Кабель КВВГЭнг-LS 4х1,5</t>
  </si>
  <si>
    <t>Кабель КВВГЭнг-LS 7х1,5</t>
  </si>
  <si>
    <t>Кабель одножильный медный № 8 AWG HMWPE</t>
  </si>
  <si>
    <t>Кабель питающий ШВВП 2х0,5</t>
  </si>
  <si>
    <t>Кабель силовой ВВГ 2х25</t>
  </si>
  <si>
    <t>Кабель силовой ВВГнг(A)-LS 3х10 мм2</t>
  </si>
  <si>
    <t>Кабель силовой мед. ВВГ 1х70</t>
  </si>
  <si>
    <t>КАБЕЛЬНОЕ СОЕДИНЕНИЕ,ЛАТУНЬ 28MM</t>
  </si>
  <si>
    <t>КАБЕЛЬНЫЕ ЗАЖИМЫ-SERRATED BLACK PLASTIC ...7,6x390</t>
  </si>
  <si>
    <t>КАБЕЛЬНЫЕ НАКОНЕЧНИКИ 300x12</t>
  </si>
  <si>
    <t>КАБЕЛЬНЫЕ НАКОНЕЧНИКИ, МЕДЬ  95mm2 x 10mm</t>
  </si>
  <si>
    <t>Кабельные полки 600мм ширина 55 мм высота 6 м</t>
  </si>
  <si>
    <t>КАБЕЛЬНЫЙ НАКОНЕЧНИК МЕДНЫЙ 150x12</t>
  </si>
  <si>
    <t>Кабельный наконечник медный  10x10мм.</t>
  </si>
  <si>
    <t>КАТУШКА ОТКЛЮЧЕНИЯ ( ПОНИЖЕННОЕ НАПРЯЖЕНИЕ) ТИП MX 230/400 V REF 685658C ВКЛЮЧАЯ МОНТАЖНЫЙ ПРОВОД И КАБЕЛЬНЫЕ НАКОНЕЧНИКИ</t>
  </si>
  <si>
    <t>КАТУШКА ОТКЛЮЧЕНИЯ ДЛЯ MASTERPACT ACB</t>
  </si>
  <si>
    <t>Ключ 306- 55</t>
  </si>
  <si>
    <t>Ключ гаечный комбинированный изогнутый 1B-41</t>
  </si>
  <si>
    <t xml:space="preserve">Колено </t>
  </si>
  <si>
    <t>Коллектор дыхательный фланцевый 6 # 150</t>
  </si>
  <si>
    <t>Коллектор дыхательный фланцевый 8 # 150</t>
  </si>
  <si>
    <t>Коммуникационный кабель TSXCRJMD25</t>
  </si>
  <si>
    <t>Комплект RSK5001</t>
  </si>
  <si>
    <t>Комплект RSK6001</t>
  </si>
  <si>
    <t>КОМПЛЕКТ ВИНТОВ - РОЗЕТКА,ОПОРА,9/16-18, 1/4 привод</t>
  </si>
  <si>
    <t>Комплект для внешнего подключения энергии (PN KIT-00014)</t>
  </si>
  <si>
    <t>Крышка Дверной Петли</t>
  </si>
  <si>
    <t>Крышки Окантовки</t>
  </si>
  <si>
    <t>Кулачок Поворотного Механизма Замка</t>
  </si>
  <si>
    <t>Кулачок Ручки Замка - внешний</t>
  </si>
  <si>
    <t>Кулачок Ручки Замка - внутренний</t>
  </si>
  <si>
    <t>Масло  Shell Corena P100</t>
  </si>
  <si>
    <t>Масло смазочное Shell Pella (S5585)</t>
  </si>
  <si>
    <t>Масло ЦИАТИМ-205</t>
  </si>
  <si>
    <t>Масляный насос</t>
  </si>
  <si>
    <t>Медно-сульфатный электрод сравнения неполяризующийся ЭНЕС-1 (длина провода 25м)</t>
  </si>
  <si>
    <t>Модуль дискретных входов для дистанционного монтажа,12 входов,LON</t>
  </si>
  <si>
    <t>Мотор</t>
  </si>
  <si>
    <t>Мочевина (карбамид)</t>
  </si>
  <si>
    <t>Насос для неочищенной нефти (вкл. фиттинги)</t>
  </si>
  <si>
    <t>Никелькадмиевые  щелочные аккумуляторы ALCAD  МС 90Р; 3х380 АС; 104,6 А х 0,5 h)</t>
  </si>
  <si>
    <t>ОТВОД КРУТОИЗОГНУТЫЙ, ШТАМПОВАННЫЙ С УГЛОМ ПОВОРОТА 45 И РАДИУСОМ ПОВОРОТА 1DN, НАРУЖНЫМ ДИАМЕТРОМ  630ММ</t>
  </si>
  <si>
    <t>отвод под 90 град. 3/4  AU14046</t>
  </si>
  <si>
    <t>Парафин MERCK № 107174</t>
  </si>
  <si>
    <t>Передняя втулка SWAGELOK 1/2, 072203/035</t>
  </si>
  <si>
    <t>Переходник ж/ж</t>
  </si>
  <si>
    <t>Переходник на меньший диаметр с двойной уплотнительной втулкой 1/2, 072273/115</t>
  </si>
  <si>
    <t>Плата на три гнезда FRN 5659</t>
  </si>
  <si>
    <t>Плоская шайба оцинкованная M14</t>
  </si>
  <si>
    <t>Подшипник</t>
  </si>
  <si>
    <t>ПОДШИПНИК</t>
  </si>
  <si>
    <t>Подшипник 051-01025 в комплекте</t>
  </si>
  <si>
    <t>ПОДШИПНИК ДЛЯ МОТОРА</t>
  </si>
  <si>
    <t>Практик Стелаж открытый 2200х1000х300мм, металл, 7(6) полок, светло-серый, комплект из 2 частей</t>
  </si>
  <si>
    <t>ПРЕДОХРАНИТЕЛЬ</t>
  </si>
  <si>
    <t>Провод монтажный МПО, сечение 1,5 мм2 с гибкой жилой с облегченной ПЭ изоляцией ГОСТ -17515</t>
  </si>
  <si>
    <t>Провод ПВ-1, 1,5 мм2</t>
  </si>
  <si>
    <t>прокладка</t>
  </si>
  <si>
    <t>Промывочная жидкость - 25л</t>
  </si>
  <si>
    <t>Промышленный компьютер для ИЧМ турбины Алстом</t>
  </si>
  <si>
    <t>ПРОСТОЙ КОННЕКТОР ДИАМ.25 Ж</t>
  </si>
  <si>
    <t>ПРОСТОЙ КОННЕКТОР ДИАМ.25 М (POS.18)</t>
  </si>
  <si>
    <t>Проходной тройник с двойной уплотнительной втулкой 1/2, 072208/035</t>
  </si>
  <si>
    <t>ПРУЖИННАЯ ШАЙБА ОЦИНК. M10</t>
  </si>
  <si>
    <t>Прямые пластины для соединения кабельных лотков</t>
  </si>
  <si>
    <t>Равносторонний тройник 2</t>
  </si>
  <si>
    <t>равносторонний тройник углеродистая сталь 3/4NPT-F SCH80</t>
  </si>
  <si>
    <t>РАДИАЛЬНО-УПОРНЫЙ КОНТАКТНЫЙ ШАРИКОПОДШИПНИК SKF7315</t>
  </si>
  <si>
    <t>РАЗЪЕДИНИТЕЛЬНЫЕ ВЫБИРАЮЩИЕ ПАЛЬЦЫ</t>
  </si>
  <si>
    <t>Распорная втулка лампы для UV водоочистителя S50B</t>
  </si>
  <si>
    <t>Распределительная коробка  230x120x85mm, EEXE, полистирол, серия XBL-25, LCIE-96 D 6099, 500V, 11A</t>
  </si>
  <si>
    <t>Распределительная коробка 230х120х85мм. ЕЕХЕ полистерол, серия XBL-25, LCIE-96 D 6099, 500V,21A</t>
  </si>
  <si>
    <t>Распределительная коробка 350x160x85mm, EEXE, полистирол, серия XBL-25, LCIE-96 D 6099</t>
  </si>
  <si>
    <t>Распределительная коробка 350x160x85mm, EEXE, полистирол, серия XBL-25, LCIE-96 D 6099, 500V</t>
  </si>
  <si>
    <t>РЕЗЬБОВАЯ ШПИЛЬКА</t>
  </si>
  <si>
    <t>РЕШЕТКА ВЕНТИЛЯЦИИ</t>
  </si>
  <si>
    <t>Руководство по эксплуатации</t>
  </si>
  <si>
    <t>Рукоятка</t>
  </si>
  <si>
    <t xml:space="preserve">Ручка </t>
  </si>
  <si>
    <t>Ручной алюминиевый штурвал для привода мод. NP300</t>
  </si>
  <si>
    <t>СКОБЫ 300 MM ШИРИНА, ДЛЯ КАБЕЛЬНОЙ ЛЕСТНИЦЫ</t>
  </si>
  <si>
    <t>Смазка ЦИАТИМ по ГОСТ 9433-80</t>
  </si>
  <si>
    <t>СМАЗОЧНОЕ МАСЛО SHELL TURBO T46....</t>
  </si>
  <si>
    <t>С-образный коннектор 50-70/50-70</t>
  </si>
  <si>
    <t>С-ОБРАЗНЫЙ КОННЕКТОР 95-120/35-50 ТИП C15-9</t>
  </si>
  <si>
    <t>Соединительное звено кронштейна штанги с пазами</t>
  </si>
  <si>
    <t>СОЕДИНИТЕЛЬНЫЙ ШНУР ДЛЯ ТЕСТИРОВАНИЯ СЕКЦИЙ</t>
  </si>
  <si>
    <t>СОЛЕНОИД, ДВЕРНОЙ ЗАМОК</t>
  </si>
  <si>
    <t>СПИРАЛЬНА/РПРОКЛАДК  10, 600 #</t>
  </si>
  <si>
    <t>СПИРАЛЬНА/РПРОКЛАДК 36 ,600#</t>
  </si>
  <si>
    <t>СПИРАЛЬНА/РПРОКЛАДК, 2-1/2 ANSI 300/600,</t>
  </si>
  <si>
    <t>СПИРАЛЬНАЯ ПРОКЛАДКА</t>
  </si>
  <si>
    <t>СПРЕИ ДЛЯ ПЕРСОНАЛЬНОЙ ЗАЩИТЫ МОНИТОРОВ 10M3/HR 10BAR</t>
  </si>
  <si>
    <t>Стопорная гайка  M-20, латунная с никелированным покрытием</t>
  </si>
  <si>
    <t>Таль ВТЭ 5,87</t>
  </si>
  <si>
    <t>Устройство пробозаборное Ду1200</t>
  </si>
  <si>
    <t>Фитинги для соединения трубопроводов без вращения труб 1/2 NPT с внутр. резьбой / 1/2 NPT с наружн. резьбой</t>
  </si>
  <si>
    <t>Фланец глухой ДУ820</t>
  </si>
  <si>
    <t>Хомуты для труб диам. 40мм</t>
  </si>
  <si>
    <t>Хомуты для труб диаметром 50мм</t>
  </si>
  <si>
    <t>хомуты стягивающие червячные диам.16-27мм</t>
  </si>
  <si>
    <t>Шайба-Заклепка 1/4 Х 1-1/2 Дюйма для Доводчика</t>
  </si>
  <si>
    <t>Шариковый подшипник  6000-2Z/VQ484</t>
  </si>
  <si>
    <t>Шарнирная  накладка</t>
  </si>
  <si>
    <t>Шестигранная заглушка углеродистая сталь 3/4"NPT-М HHP075NPT</t>
  </si>
  <si>
    <t>ШПИЛЬКА С НАРЕЗНОЙ РЕЗЬБОЙ</t>
  </si>
  <si>
    <t>ЭКСТРАКТОР - КОМПЛЕКТ ВИНТОВ</t>
  </si>
  <si>
    <t>CPC-R-0002.012</t>
  </si>
  <si>
    <t>10-IT.003</t>
  </si>
  <si>
    <t>S2197</t>
  </si>
  <si>
    <t>CPC-R-004.002</t>
  </si>
  <si>
    <t>75001-53</t>
  </si>
  <si>
    <t>2845-CO7-30</t>
  </si>
  <si>
    <t>EXP-4349</t>
  </si>
  <si>
    <t>EXP-0759</t>
  </si>
  <si>
    <t>EXP-0712</t>
  </si>
  <si>
    <t>76001-338</t>
  </si>
  <si>
    <t>634.01.0013</t>
  </si>
  <si>
    <t>332.01.0131</t>
  </si>
  <si>
    <t>7-0043-12</t>
  </si>
  <si>
    <t>332.01-0132</t>
  </si>
  <si>
    <t>332.01.0121</t>
  </si>
  <si>
    <t>332.01.0124</t>
  </si>
  <si>
    <t>332.01.0103</t>
  </si>
  <si>
    <t>332.01.0099</t>
  </si>
  <si>
    <t>332.01.0123</t>
  </si>
  <si>
    <t>335.01.0114</t>
  </si>
  <si>
    <t>IS-013-022</t>
  </si>
  <si>
    <t>001.58.011</t>
  </si>
  <si>
    <t>220.82.158</t>
  </si>
  <si>
    <t>207.2.137</t>
  </si>
  <si>
    <t>207.2.147</t>
  </si>
  <si>
    <t>76002-112</t>
  </si>
  <si>
    <t>4371-CO15-5</t>
  </si>
  <si>
    <t>0889772AD</t>
  </si>
  <si>
    <t>40101-31</t>
  </si>
  <si>
    <t>WR9</t>
  </si>
  <si>
    <t>822.01.09GM0019</t>
  </si>
  <si>
    <t>822.01.09GM0016</t>
  </si>
  <si>
    <t>822.01.09GM0021</t>
  </si>
  <si>
    <t>NP-TMP244</t>
  </si>
  <si>
    <t>343.5.002</t>
  </si>
  <si>
    <t>01-0805-00015</t>
  </si>
  <si>
    <t>CPC-R-0113.006</t>
  </si>
  <si>
    <t>CPC-R-0113.007</t>
  </si>
  <si>
    <t>CPC-R-0113.011</t>
  </si>
  <si>
    <t>CPC-R-0113.012</t>
  </si>
  <si>
    <t>HE045300054</t>
  </si>
  <si>
    <t>HE045050047</t>
  </si>
  <si>
    <t>HE090600054</t>
  </si>
  <si>
    <t>NP0711-ITEM37</t>
  </si>
  <si>
    <t>220.82.134</t>
  </si>
  <si>
    <t>220.82.147</t>
  </si>
  <si>
    <t>260.01.0071</t>
  </si>
  <si>
    <t>260.01.0102</t>
  </si>
  <si>
    <t>4371-CO2-11</t>
  </si>
  <si>
    <t>TCPI-40</t>
  </si>
  <si>
    <t>4371-CO3-15</t>
  </si>
  <si>
    <t>262.01.0038</t>
  </si>
  <si>
    <t>76801-6</t>
  </si>
  <si>
    <t>685658-SHUNT</t>
  </si>
  <si>
    <t>5-CPC-R-0013-22A</t>
  </si>
  <si>
    <t>R-0498.009</t>
  </si>
  <si>
    <t>R-0498.010</t>
  </si>
  <si>
    <t>SETSCREW</t>
  </si>
  <si>
    <t>NP0711-ITEM15</t>
  </si>
  <si>
    <t>100-00082</t>
  </si>
  <si>
    <t>200-00083</t>
  </si>
  <si>
    <t>12-3004-00003</t>
  </si>
  <si>
    <t>12-3004-00001</t>
  </si>
  <si>
    <t>12-3004-00002</t>
  </si>
  <si>
    <t>R-0466.001</t>
  </si>
  <si>
    <t>220.82.008</t>
  </si>
  <si>
    <t>R-0513.001</t>
  </si>
  <si>
    <t>ISK.001</t>
  </si>
  <si>
    <t>EXP-0758</t>
  </si>
  <si>
    <t>332.01.0139</t>
  </si>
  <si>
    <t>REDFF1-1/2X3/4</t>
  </si>
  <si>
    <t>REDFF1-1/4X11/2</t>
  </si>
  <si>
    <t>207.2.110</t>
  </si>
  <si>
    <t>207.2.131</t>
  </si>
  <si>
    <t>R-0498.007</t>
  </si>
  <si>
    <t>207.2.153</t>
  </si>
  <si>
    <t>51006511MO</t>
  </si>
  <si>
    <t>S779</t>
  </si>
  <si>
    <t>40101-28</t>
  </si>
  <si>
    <t>40101-32</t>
  </si>
  <si>
    <t>4371-CO15-23</t>
  </si>
  <si>
    <t>333.03.0334.AT22113</t>
  </si>
  <si>
    <t>260.01.0028</t>
  </si>
  <si>
    <t>001.45.070</t>
  </si>
  <si>
    <t>51071223B1</t>
  </si>
  <si>
    <t>17-2304-00030</t>
  </si>
  <si>
    <t>17-2304-00031</t>
  </si>
  <si>
    <t>314.8.042</t>
  </si>
  <si>
    <t>R-0375.003</t>
  </si>
  <si>
    <t>12-3401-00001</t>
  </si>
  <si>
    <t>262.02.-0008</t>
  </si>
  <si>
    <t>S1013</t>
  </si>
  <si>
    <t>4371-CO9-5</t>
  </si>
  <si>
    <t>NP-8SRHCV1</t>
  </si>
  <si>
    <t>220.82.157</t>
  </si>
  <si>
    <t>7-CPC-R-0711.164</t>
  </si>
  <si>
    <t>20501-33</t>
  </si>
  <si>
    <t>260.01.0192</t>
  </si>
  <si>
    <t>75001-11</t>
  </si>
  <si>
    <t>75001-19</t>
  </si>
  <si>
    <t>R.0114.002</t>
  </si>
  <si>
    <t>822.01.13SS0006</t>
  </si>
  <si>
    <t>06-2612-06013</t>
  </si>
  <si>
    <t>FVR24240</t>
  </si>
  <si>
    <t>N/A</t>
  </si>
  <si>
    <t>LIT</t>
  </si>
  <si>
    <t>м</t>
  </si>
  <si>
    <t>Закупка №0066-PROC-2021 Реализация кабельно-проводниковой и прочей продукции Морского Терминала  / Purchase №0066-PROC-2021 Sales of cable-wiring and other products of the Marine Terminal</t>
  </si>
  <si>
    <r>
      <t>1 Предложение Покупателя</t>
    </r>
    <r>
      <rPr>
        <b/>
        <u/>
        <sz val="16"/>
        <color rgb="FFFF0000"/>
        <rFont val="Times New Roman"/>
        <family val="1"/>
        <charset val="204"/>
      </rPr>
      <t xml:space="preserve"> в обязательном порядке должно включать все позиции тендера №0066-PROC-2021</t>
    </r>
    <r>
      <rPr>
        <b/>
        <sz val="16"/>
        <color rgb="FFFF0000"/>
        <rFont val="Times New Roman"/>
        <family val="1"/>
        <charset val="204"/>
      </rPr>
      <t>. (предложения на часть позиций не будут рассматриваться )
The Buyer's offer must necessarily include all the positions of tender no. 0066-PROC-2021</t>
    </r>
  </si>
  <si>
    <r>
      <rPr>
        <b/>
        <sz val="16"/>
        <rFont val="Times New Roman"/>
        <family val="1"/>
        <charset val="204"/>
      </rPr>
      <t>Условия поставки:</t>
    </r>
    <r>
      <rPr>
        <sz val="16"/>
        <rFont val="Times New Roman"/>
        <family val="1"/>
        <charset val="204"/>
      </rPr>
      <t xml:space="preserve"> </t>
    </r>
    <r>
      <rPr>
        <u/>
        <sz val="16"/>
        <rFont val="Times New Roman"/>
        <family val="1"/>
        <charset val="204"/>
      </rPr>
      <t>вывоз со склада
РФ, Краснодарский край, г. Новороссийск, Приморский внутригородской район
Складской комплекс на Резервуарном парке Морского Терминала КТК 
Склад КТК в Кирилловке, РФ, Краснодарский край, г. Новороссийск, с. Кирилловка, ул. Красная, д.108</t>
    </r>
  </si>
  <si>
    <t xml:space="preserve">Склад КТК в Кирилловке, РФ, Краснодарский край, г. Новороссийск, с. Кирилловка, ул. Красная, д.108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</si>
</sst>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#,##0.00\ &quot;₽&quot;"/>
    <numFmt numFmtId="167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9" fillId="2" borderId="3" xfId="0" applyNumberFormat="1" applyFont="1" applyFill="1" applyBorder="1" applyAlignment="1">
      <alignment horizontal="center" vertical="center" wrapText="1"/>
    </xf>
    <xf numFmtId="165" fontId="9" fillId="4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0" xfId="0" applyFont="1" applyBorder="1"/>
    <xf numFmtId="167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4" fillId="0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0"/>
  <sheetViews>
    <sheetView tabSelected="1" topLeftCell="D4" zoomScale="55" zoomScaleNormal="55" workbookViewId="0">
      <selection activeCell="H8" sqref="H8"/>
    </sheetView>
  </sheetViews>
  <sheetFormatPr defaultColWidth="9.140625" defaultRowHeight="18.75" x14ac:dyDescent="0.25"/>
  <cols>
    <col min="1" max="1" width="9.140625" style="4"/>
    <col min="2" max="2" width="17" style="1" bestFit="1" customWidth="1"/>
    <col min="3" max="3" width="9.140625" style="4"/>
    <col min="4" max="4" width="96.85546875" style="1" customWidth="1"/>
    <col min="5" max="5" width="9.140625" style="4"/>
    <col min="6" max="6" width="20.42578125" style="4" bestFit="1" customWidth="1"/>
    <col min="7" max="7" width="23.7109375" style="4" customWidth="1"/>
    <col min="8" max="8" width="19.5703125" style="4" customWidth="1"/>
    <col min="9" max="9" width="27.5703125" style="4" customWidth="1"/>
    <col min="10" max="12" width="28.140625" style="1" customWidth="1"/>
    <col min="13" max="13" width="18" style="1" customWidth="1"/>
    <col min="14" max="14" width="28" style="1" bestFit="1" customWidth="1"/>
    <col min="15" max="73" width="8.85546875" style="17" customWidth="1"/>
    <col min="74" max="16384" width="9.140625" style="1"/>
  </cols>
  <sheetData>
    <row r="1" spans="1:73" ht="20.25" x14ac:dyDescent="0.25">
      <c r="A1" s="2"/>
      <c r="B1" s="3"/>
      <c r="C1" s="2"/>
      <c r="D1" s="3"/>
      <c r="E1" s="2"/>
      <c r="F1" s="2"/>
      <c r="G1" s="2"/>
      <c r="H1" s="2"/>
      <c r="I1" s="2"/>
      <c r="J1" s="3"/>
      <c r="K1" s="3"/>
      <c r="L1" s="3"/>
      <c r="M1" s="3"/>
      <c r="N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21" x14ac:dyDescent="0.35">
      <c r="A2" s="40" t="s">
        <v>2</v>
      </c>
      <c r="B2" s="40"/>
      <c r="C2" s="40"/>
      <c r="D2" s="40"/>
      <c r="E2" s="9"/>
      <c r="F2" s="9"/>
      <c r="G2" s="9"/>
      <c r="H2" s="9"/>
      <c r="I2" s="9"/>
      <c r="J2" s="10"/>
      <c r="K2" s="10"/>
      <c r="L2" s="10"/>
      <c r="M2" s="10"/>
      <c r="N2" s="1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20.25" x14ac:dyDescent="0.2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20.25" x14ac:dyDescent="0.25">
      <c r="A4" s="44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0.25" x14ac:dyDescent="0.2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0.25" x14ac:dyDescent="0.25">
      <c r="A6" s="46" t="s">
        <v>14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0.25" x14ac:dyDescent="0.25">
      <c r="A7" s="46" t="s">
        <v>400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54" customHeight="1" x14ac:dyDescent="0.25">
      <c r="J8" s="39" t="s">
        <v>33</v>
      </c>
      <c r="K8" s="36"/>
      <c r="L8" s="3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17.75" customHeight="1" x14ac:dyDescent="0.25">
      <c r="A9" s="11" t="s">
        <v>7</v>
      </c>
      <c r="B9" s="11" t="s">
        <v>15</v>
      </c>
      <c r="C9" s="11" t="s">
        <v>3</v>
      </c>
      <c r="D9" s="12" t="s">
        <v>4</v>
      </c>
      <c r="E9" s="11" t="s">
        <v>1</v>
      </c>
      <c r="F9" s="11" t="s">
        <v>8</v>
      </c>
      <c r="G9" s="11" t="s">
        <v>32</v>
      </c>
      <c r="H9" s="11" t="s">
        <v>31</v>
      </c>
      <c r="I9" s="11" t="s">
        <v>28</v>
      </c>
      <c r="J9" s="13" t="s">
        <v>26</v>
      </c>
      <c r="K9" s="13" t="s">
        <v>34</v>
      </c>
      <c r="L9" s="13" t="s">
        <v>27</v>
      </c>
      <c r="M9" s="11" t="s">
        <v>6</v>
      </c>
      <c r="N9" s="11" t="s">
        <v>29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37.5" customHeight="1" x14ac:dyDescent="0.25">
      <c r="A10" s="4">
        <v>2</v>
      </c>
      <c r="B10" s="5">
        <v>1024093</v>
      </c>
      <c r="C10" s="6" t="s">
        <v>41</v>
      </c>
      <c r="D10" s="1" t="s">
        <v>42</v>
      </c>
      <c r="E10" s="14" t="s">
        <v>16</v>
      </c>
      <c r="F10" s="14">
        <v>3</v>
      </c>
      <c r="G10" s="38">
        <v>2600</v>
      </c>
      <c r="H10" s="33">
        <f t="shared" ref="H10:H73" si="0">G10*F10</f>
        <v>7800</v>
      </c>
      <c r="I10" s="33">
        <f t="shared" ref="I10:I73" si="1">F10*G10*1.2</f>
        <v>9360</v>
      </c>
      <c r="J10" s="15">
        <v>0</v>
      </c>
      <c r="K10" s="16">
        <f t="shared" ref="K10:K73" si="2">J10*F10</f>
        <v>0</v>
      </c>
      <c r="L10" s="16">
        <f>J10*1.2*F10</f>
        <v>0</v>
      </c>
      <c r="M10" s="29" t="s">
        <v>17</v>
      </c>
      <c r="N10" s="51" t="s">
        <v>403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20.25" x14ac:dyDescent="0.25">
      <c r="A11" s="4">
        <v>3</v>
      </c>
      <c r="B11" s="5">
        <v>1014995</v>
      </c>
      <c r="C11" s="6" t="s">
        <v>41</v>
      </c>
      <c r="D11" s="1" t="s">
        <v>43</v>
      </c>
      <c r="E11" s="14" t="s">
        <v>16</v>
      </c>
      <c r="F11" s="14">
        <v>1</v>
      </c>
      <c r="G11" s="38">
        <v>7800</v>
      </c>
      <c r="H11" s="33">
        <f t="shared" si="0"/>
        <v>7800</v>
      </c>
      <c r="I11" s="33">
        <f t="shared" si="1"/>
        <v>9360</v>
      </c>
      <c r="J11" s="15">
        <v>0</v>
      </c>
      <c r="K11" s="16">
        <f t="shared" si="2"/>
        <v>0</v>
      </c>
      <c r="L11" s="16">
        <f t="shared" ref="L11:L73" si="3">J11*1.2*F11</f>
        <v>0</v>
      </c>
      <c r="M11" s="29" t="s">
        <v>17</v>
      </c>
      <c r="N11" s="52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0.25" x14ac:dyDescent="0.25">
      <c r="A12" s="4">
        <v>4</v>
      </c>
      <c r="B12" s="5">
        <v>1005655</v>
      </c>
      <c r="C12" s="6" t="s">
        <v>41</v>
      </c>
      <c r="D12" s="1" t="s">
        <v>44</v>
      </c>
      <c r="E12" s="29" t="s">
        <v>16</v>
      </c>
      <c r="F12" s="29">
        <v>66</v>
      </c>
      <c r="G12" s="38">
        <v>120</v>
      </c>
      <c r="H12" s="33">
        <f t="shared" si="0"/>
        <v>7920</v>
      </c>
      <c r="I12" s="33">
        <f t="shared" si="1"/>
        <v>9504</v>
      </c>
      <c r="J12" s="15">
        <v>0</v>
      </c>
      <c r="K12" s="16">
        <f t="shared" si="2"/>
        <v>0</v>
      </c>
      <c r="L12" s="16">
        <f t="shared" si="3"/>
        <v>0</v>
      </c>
      <c r="M12" s="29" t="s">
        <v>17</v>
      </c>
      <c r="N12" s="52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20.25" x14ac:dyDescent="0.25">
      <c r="A13" s="4">
        <v>5</v>
      </c>
      <c r="B13" s="5">
        <v>1000783</v>
      </c>
      <c r="C13" s="6" t="s">
        <v>41</v>
      </c>
      <c r="D13" s="1" t="s">
        <v>45</v>
      </c>
      <c r="E13" s="29" t="s">
        <v>16</v>
      </c>
      <c r="F13" s="29">
        <v>8</v>
      </c>
      <c r="G13" s="38">
        <v>1000</v>
      </c>
      <c r="H13" s="33">
        <f t="shared" si="0"/>
        <v>8000</v>
      </c>
      <c r="I13" s="33">
        <f t="shared" si="1"/>
        <v>9600</v>
      </c>
      <c r="J13" s="15">
        <v>0</v>
      </c>
      <c r="K13" s="16">
        <f t="shared" si="2"/>
        <v>0</v>
      </c>
      <c r="L13" s="16">
        <f t="shared" si="3"/>
        <v>0</v>
      </c>
      <c r="M13" s="29" t="s">
        <v>17</v>
      </c>
      <c r="N13" s="52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20.25" x14ac:dyDescent="0.25">
      <c r="A14" s="4">
        <v>6</v>
      </c>
      <c r="B14" s="5">
        <v>2000199</v>
      </c>
      <c r="C14" s="6" t="s">
        <v>41</v>
      </c>
      <c r="D14" s="1" t="s">
        <v>46</v>
      </c>
      <c r="E14" s="29" t="s">
        <v>16</v>
      </c>
      <c r="F14" s="29">
        <v>5</v>
      </c>
      <c r="G14" s="38">
        <v>1600</v>
      </c>
      <c r="H14" s="33">
        <f t="shared" si="0"/>
        <v>8000</v>
      </c>
      <c r="I14" s="33">
        <f t="shared" si="1"/>
        <v>9600</v>
      </c>
      <c r="J14" s="15">
        <v>0</v>
      </c>
      <c r="K14" s="16">
        <f t="shared" si="2"/>
        <v>0</v>
      </c>
      <c r="L14" s="16">
        <f t="shared" si="3"/>
        <v>0</v>
      </c>
      <c r="M14" s="29" t="s">
        <v>17</v>
      </c>
      <c r="N14" s="52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20.25" x14ac:dyDescent="0.25">
      <c r="A15" s="4">
        <v>7</v>
      </c>
      <c r="B15" s="5">
        <v>1000883</v>
      </c>
      <c r="C15" s="6" t="s">
        <v>41</v>
      </c>
      <c r="D15" s="1" t="s">
        <v>37</v>
      </c>
      <c r="E15" s="29" t="s">
        <v>16</v>
      </c>
      <c r="F15" s="29">
        <v>37</v>
      </c>
      <c r="G15" s="38">
        <v>220</v>
      </c>
      <c r="H15" s="33">
        <f t="shared" si="0"/>
        <v>8140</v>
      </c>
      <c r="I15" s="33">
        <f t="shared" si="1"/>
        <v>9768</v>
      </c>
      <c r="J15" s="15">
        <v>0</v>
      </c>
      <c r="K15" s="16">
        <f t="shared" si="2"/>
        <v>0</v>
      </c>
      <c r="L15" s="16">
        <f t="shared" si="3"/>
        <v>0</v>
      </c>
      <c r="M15" s="29" t="s">
        <v>17</v>
      </c>
      <c r="N15" s="52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20.25" x14ac:dyDescent="0.25">
      <c r="A16" s="4">
        <v>8</v>
      </c>
      <c r="B16" s="5">
        <v>1010792</v>
      </c>
      <c r="C16" s="6" t="s">
        <v>41</v>
      </c>
      <c r="D16" s="1" t="s">
        <v>47</v>
      </c>
      <c r="E16" s="29" t="s">
        <v>398</v>
      </c>
      <c r="F16" s="29">
        <v>174</v>
      </c>
      <c r="G16" s="38">
        <v>180</v>
      </c>
      <c r="H16" s="33">
        <f t="shared" si="0"/>
        <v>31320</v>
      </c>
      <c r="I16" s="33">
        <f t="shared" si="1"/>
        <v>37584</v>
      </c>
      <c r="J16" s="15">
        <v>0</v>
      </c>
      <c r="K16" s="16">
        <f t="shared" si="2"/>
        <v>0</v>
      </c>
      <c r="L16" s="16">
        <f t="shared" si="3"/>
        <v>0</v>
      </c>
      <c r="M16" s="29" t="s">
        <v>17</v>
      </c>
      <c r="N16" s="52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37.5" x14ac:dyDescent="0.25">
      <c r="A17" s="4">
        <v>9</v>
      </c>
      <c r="B17" s="5" t="s">
        <v>293</v>
      </c>
      <c r="C17" s="6" t="s">
        <v>41</v>
      </c>
      <c r="D17" s="1" t="s">
        <v>48</v>
      </c>
      <c r="E17" s="29" t="s">
        <v>16</v>
      </c>
      <c r="F17" s="29">
        <v>4</v>
      </c>
      <c r="G17" s="38">
        <v>2100</v>
      </c>
      <c r="H17" s="33">
        <f t="shared" si="0"/>
        <v>8400</v>
      </c>
      <c r="I17" s="33">
        <f t="shared" si="1"/>
        <v>10080</v>
      </c>
      <c r="J17" s="15">
        <v>0</v>
      </c>
      <c r="K17" s="16">
        <f t="shared" si="2"/>
        <v>0</v>
      </c>
      <c r="L17" s="16">
        <f t="shared" si="3"/>
        <v>0</v>
      </c>
      <c r="M17" s="29" t="s">
        <v>17</v>
      </c>
      <c r="N17" s="52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20.25" x14ac:dyDescent="0.25">
      <c r="A18" s="4">
        <v>10</v>
      </c>
      <c r="B18" s="5">
        <v>1012159</v>
      </c>
      <c r="C18" s="6" t="s">
        <v>41</v>
      </c>
      <c r="D18" s="1" t="s">
        <v>49</v>
      </c>
      <c r="E18" s="29" t="s">
        <v>16</v>
      </c>
      <c r="F18" s="29">
        <v>2</v>
      </c>
      <c r="G18" s="38">
        <v>4200</v>
      </c>
      <c r="H18" s="33">
        <f t="shared" si="0"/>
        <v>8400</v>
      </c>
      <c r="I18" s="33">
        <f t="shared" si="1"/>
        <v>10080</v>
      </c>
      <c r="J18" s="15">
        <v>0</v>
      </c>
      <c r="K18" s="16">
        <f t="shared" si="2"/>
        <v>0</v>
      </c>
      <c r="L18" s="16">
        <f t="shared" si="3"/>
        <v>0</v>
      </c>
      <c r="M18" s="29" t="s">
        <v>17</v>
      </c>
      <c r="N18" s="52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20.25" x14ac:dyDescent="0.25">
      <c r="A19" s="4">
        <v>11</v>
      </c>
      <c r="B19" s="5">
        <v>1070867</v>
      </c>
      <c r="C19" s="6" t="s">
        <v>41</v>
      </c>
      <c r="D19" s="1" t="s">
        <v>50</v>
      </c>
      <c r="E19" s="29" t="s">
        <v>16</v>
      </c>
      <c r="F19" s="29">
        <v>146</v>
      </c>
      <c r="G19" s="38">
        <v>60</v>
      </c>
      <c r="H19" s="33">
        <f t="shared" si="0"/>
        <v>8760</v>
      </c>
      <c r="I19" s="33">
        <f t="shared" si="1"/>
        <v>10512</v>
      </c>
      <c r="J19" s="15">
        <v>0</v>
      </c>
      <c r="K19" s="16">
        <f t="shared" si="2"/>
        <v>0</v>
      </c>
      <c r="L19" s="16">
        <f t="shared" si="3"/>
        <v>0</v>
      </c>
      <c r="M19" s="29" t="s">
        <v>17</v>
      </c>
      <c r="N19" s="52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20.25" x14ac:dyDescent="0.25">
      <c r="A20" s="4">
        <v>12</v>
      </c>
      <c r="B20" s="5" t="s">
        <v>294</v>
      </c>
      <c r="C20" s="6" t="s">
        <v>41</v>
      </c>
      <c r="D20" s="1" t="s">
        <v>51</v>
      </c>
      <c r="E20" s="29" t="s">
        <v>16</v>
      </c>
      <c r="F20" s="29">
        <v>1</v>
      </c>
      <c r="G20" s="38">
        <v>8800</v>
      </c>
      <c r="H20" s="33">
        <f t="shared" si="0"/>
        <v>8800</v>
      </c>
      <c r="I20" s="33">
        <f t="shared" si="1"/>
        <v>10560</v>
      </c>
      <c r="J20" s="15">
        <v>0</v>
      </c>
      <c r="K20" s="16">
        <f t="shared" si="2"/>
        <v>0</v>
      </c>
      <c r="L20" s="16">
        <f t="shared" si="3"/>
        <v>0</v>
      </c>
      <c r="M20" s="29" t="s">
        <v>17</v>
      </c>
      <c r="N20" s="52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37.5" x14ac:dyDescent="0.25">
      <c r="A21" s="4">
        <v>13</v>
      </c>
      <c r="B21" s="5">
        <v>3005520</v>
      </c>
      <c r="C21" s="6" t="s">
        <v>41</v>
      </c>
      <c r="D21" s="1" t="s">
        <v>52</v>
      </c>
      <c r="E21" s="29" t="s">
        <v>16</v>
      </c>
      <c r="F21" s="29">
        <v>1</v>
      </c>
      <c r="G21" s="38">
        <v>8800</v>
      </c>
      <c r="H21" s="33">
        <f t="shared" si="0"/>
        <v>8800</v>
      </c>
      <c r="I21" s="33">
        <f t="shared" si="1"/>
        <v>10560</v>
      </c>
      <c r="J21" s="15">
        <v>0</v>
      </c>
      <c r="K21" s="16">
        <f t="shared" si="2"/>
        <v>0</v>
      </c>
      <c r="L21" s="16">
        <f t="shared" si="3"/>
        <v>0</v>
      </c>
      <c r="M21" s="29" t="s">
        <v>17</v>
      </c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37.5" x14ac:dyDescent="0.25">
      <c r="A22" s="4">
        <v>14</v>
      </c>
      <c r="B22" s="5" t="s">
        <v>295</v>
      </c>
      <c r="C22" s="6" t="s">
        <v>41</v>
      </c>
      <c r="D22" s="1" t="s">
        <v>53</v>
      </c>
      <c r="E22" s="29" t="s">
        <v>16</v>
      </c>
      <c r="F22" s="29">
        <v>6</v>
      </c>
      <c r="G22" s="38">
        <v>1500</v>
      </c>
      <c r="H22" s="33">
        <f t="shared" si="0"/>
        <v>9000</v>
      </c>
      <c r="I22" s="33">
        <f t="shared" si="1"/>
        <v>10800</v>
      </c>
      <c r="J22" s="15">
        <v>0</v>
      </c>
      <c r="K22" s="16">
        <f t="shared" si="2"/>
        <v>0</v>
      </c>
      <c r="L22" s="16">
        <f t="shared" si="3"/>
        <v>0</v>
      </c>
      <c r="M22" s="29" t="s">
        <v>17</v>
      </c>
      <c r="N22" s="52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20.25" x14ac:dyDescent="0.25">
      <c r="A23" s="4">
        <v>15</v>
      </c>
      <c r="B23" s="5">
        <v>2001043</v>
      </c>
      <c r="C23" s="6" t="s">
        <v>41</v>
      </c>
      <c r="D23" s="1" t="s">
        <v>54</v>
      </c>
      <c r="E23" s="29" t="s">
        <v>16</v>
      </c>
      <c r="F23" s="29">
        <v>3</v>
      </c>
      <c r="G23" s="38">
        <v>3000</v>
      </c>
      <c r="H23" s="33">
        <f t="shared" si="0"/>
        <v>9000</v>
      </c>
      <c r="I23" s="33">
        <f t="shared" si="1"/>
        <v>10800</v>
      </c>
      <c r="J23" s="15">
        <v>0</v>
      </c>
      <c r="K23" s="16">
        <f t="shared" si="2"/>
        <v>0</v>
      </c>
      <c r="L23" s="16">
        <f t="shared" si="3"/>
        <v>0</v>
      </c>
      <c r="M23" s="29" t="s">
        <v>17</v>
      </c>
      <c r="N23" s="52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20.25" x14ac:dyDescent="0.25">
      <c r="A24" s="4">
        <v>16</v>
      </c>
      <c r="B24" s="5">
        <v>1019017</v>
      </c>
      <c r="C24" s="6" t="s">
        <v>41</v>
      </c>
      <c r="D24" s="1" t="s">
        <v>55</v>
      </c>
      <c r="E24" s="29" t="s">
        <v>16</v>
      </c>
      <c r="F24" s="29">
        <v>2</v>
      </c>
      <c r="G24" s="38">
        <v>4500</v>
      </c>
      <c r="H24" s="33">
        <f t="shared" si="0"/>
        <v>9000</v>
      </c>
      <c r="I24" s="33">
        <f t="shared" si="1"/>
        <v>10800</v>
      </c>
      <c r="J24" s="15">
        <v>0</v>
      </c>
      <c r="K24" s="16">
        <f t="shared" si="2"/>
        <v>0</v>
      </c>
      <c r="L24" s="16">
        <f t="shared" si="3"/>
        <v>0</v>
      </c>
      <c r="M24" s="29" t="s">
        <v>17</v>
      </c>
      <c r="N24" s="52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37.5" x14ac:dyDescent="0.25">
      <c r="A25" s="4">
        <v>17</v>
      </c>
      <c r="B25" s="5" t="s">
        <v>296</v>
      </c>
      <c r="C25" s="6" t="s">
        <v>41</v>
      </c>
      <c r="D25" s="1" t="s">
        <v>56</v>
      </c>
      <c r="E25" s="29" t="s">
        <v>16</v>
      </c>
      <c r="F25" s="29">
        <v>50</v>
      </c>
      <c r="G25" s="38">
        <v>190</v>
      </c>
      <c r="H25" s="33">
        <f t="shared" si="0"/>
        <v>9500</v>
      </c>
      <c r="I25" s="33">
        <f t="shared" si="1"/>
        <v>11400</v>
      </c>
      <c r="J25" s="15">
        <v>0</v>
      </c>
      <c r="K25" s="16">
        <f t="shared" si="2"/>
        <v>0</v>
      </c>
      <c r="L25" s="16">
        <f t="shared" si="3"/>
        <v>0</v>
      </c>
      <c r="M25" s="29" t="s">
        <v>17</v>
      </c>
      <c r="N25" s="52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20.25" x14ac:dyDescent="0.25">
      <c r="A26" s="4">
        <v>18</v>
      </c>
      <c r="B26" s="5">
        <v>1018346</v>
      </c>
      <c r="C26" s="6" t="s">
        <v>41</v>
      </c>
      <c r="D26" s="1" t="s">
        <v>57</v>
      </c>
      <c r="E26" s="29" t="s">
        <v>16</v>
      </c>
      <c r="F26" s="29">
        <v>5</v>
      </c>
      <c r="G26" s="38">
        <v>1900</v>
      </c>
      <c r="H26" s="33">
        <f t="shared" si="0"/>
        <v>9500</v>
      </c>
      <c r="I26" s="33">
        <f t="shared" si="1"/>
        <v>11400</v>
      </c>
      <c r="J26" s="15">
        <v>0</v>
      </c>
      <c r="K26" s="16">
        <f t="shared" si="2"/>
        <v>0</v>
      </c>
      <c r="L26" s="16">
        <f t="shared" si="3"/>
        <v>0</v>
      </c>
      <c r="M26" s="29" t="s">
        <v>17</v>
      </c>
      <c r="N26" s="52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20.25" x14ac:dyDescent="0.25">
      <c r="A27" s="4">
        <v>19</v>
      </c>
      <c r="B27" s="5">
        <v>1018136</v>
      </c>
      <c r="C27" s="6" t="s">
        <v>41</v>
      </c>
      <c r="D27" s="1" t="s">
        <v>58</v>
      </c>
      <c r="E27" s="29" t="s">
        <v>16</v>
      </c>
      <c r="F27" s="29">
        <v>60</v>
      </c>
      <c r="G27" s="38">
        <v>160</v>
      </c>
      <c r="H27" s="33">
        <f t="shared" si="0"/>
        <v>9600</v>
      </c>
      <c r="I27" s="33">
        <f t="shared" si="1"/>
        <v>11520</v>
      </c>
      <c r="J27" s="15">
        <v>0</v>
      </c>
      <c r="K27" s="16">
        <f t="shared" si="2"/>
        <v>0</v>
      </c>
      <c r="L27" s="16">
        <f t="shared" si="3"/>
        <v>0</v>
      </c>
      <c r="M27" s="29" t="s">
        <v>17</v>
      </c>
      <c r="N27" s="52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20.25" x14ac:dyDescent="0.25">
      <c r="A28" s="4">
        <v>20</v>
      </c>
      <c r="B28" s="5">
        <v>1004287</v>
      </c>
      <c r="C28" s="6" t="s">
        <v>41</v>
      </c>
      <c r="D28" s="1" t="s">
        <v>59</v>
      </c>
      <c r="E28" s="29" t="s">
        <v>16</v>
      </c>
      <c r="F28" s="29">
        <v>6</v>
      </c>
      <c r="G28" s="38">
        <v>1600</v>
      </c>
      <c r="H28" s="33">
        <f t="shared" si="0"/>
        <v>9600</v>
      </c>
      <c r="I28" s="33">
        <f t="shared" si="1"/>
        <v>11520</v>
      </c>
      <c r="J28" s="15">
        <v>0</v>
      </c>
      <c r="K28" s="16">
        <f t="shared" si="2"/>
        <v>0</v>
      </c>
      <c r="L28" s="16">
        <f t="shared" si="3"/>
        <v>0</v>
      </c>
      <c r="M28" s="29" t="s">
        <v>17</v>
      </c>
      <c r="N28" s="52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20.25" x14ac:dyDescent="0.25">
      <c r="A29" s="4">
        <v>21</v>
      </c>
      <c r="B29" s="5" t="s">
        <v>297</v>
      </c>
      <c r="C29" s="6" t="s">
        <v>41</v>
      </c>
      <c r="D29" s="1" t="s">
        <v>60</v>
      </c>
      <c r="E29" s="29" t="s">
        <v>16</v>
      </c>
      <c r="F29" s="29">
        <v>7</v>
      </c>
      <c r="G29" s="38">
        <v>1400</v>
      </c>
      <c r="H29" s="33">
        <f t="shared" si="0"/>
        <v>9800</v>
      </c>
      <c r="I29" s="33">
        <f t="shared" si="1"/>
        <v>11760</v>
      </c>
      <c r="J29" s="15">
        <v>0</v>
      </c>
      <c r="K29" s="16">
        <f t="shared" si="2"/>
        <v>0</v>
      </c>
      <c r="L29" s="16">
        <f t="shared" si="3"/>
        <v>0</v>
      </c>
      <c r="M29" s="29" t="s">
        <v>17</v>
      </c>
      <c r="N29" s="52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37.5" x14ac:dyDescent="0.25">
      <c r="A30" s="4">
        <v>22</v>
      </c>
      <c r="B30" s="5">
        <v>1007892</v>
      </c>
      <c r="C30" s="6" t="s">
        <v>41</v>
      </c>
      <c r="D30" s="1" t="s">
        <v>61</v>
      </c>
      <c r="E30" s="29" t="s">
        <v>16</v>
      </c>
      <c r="F30" s="29">
        <v>24</v>
      </c>
      <c r="G30" s="38">
        <v>410</v>
      </c>
      <c r="H30" s="33">
        <f t="shared" si="0"/>
        <v>9840</v>
      </c>
      <c r="I30" s="33">
        <f t="shared" si="1"/>
        <v>11808</v>
      </c>
      <c r="J30" s="15">
        <v>0</v>
      </c>
      <c r="K30" s="16">
        <f t="shared" si="2"/>
        <v>0</v>
      </c>
      <c r="L30" s="16">
        <f t="shared" si="3"/>
        <v>0</v>
      </c>
      <c r="M30" s="29" t="s">
        <v>17</v>
      </c>
      <c r="N30" s="52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20.25" x14ac:dyDescent="0.25">
      <c r="A31" s="4">
        <v>23</v>
      </c>
      <c r="B31" s="5">
        <v>1000779</v>
      </c>
      <c r="C31" s="6" t="s">
        <v>41</v>
      </c>
      <c r="D31" s="1" t="s">
        <v>62</v>
      </c>
      <c r="E31" s="29" t="s">
        <v>16</v>
      </c>
      <c r="F31" s="29">
        <v>15</v>
      </c>
      <c r="G31" s="38">
        <v>1300</v>
      </c>
      <c r="H31" s="33">
        <f t="shared" si="0"/>
        <v>19500</v>
      </c>
      <c r="I31" s="33">
        <f t="shared" si="1"/>
        <v>23400</v>
      </c>
      <c r="J31" s="15">
        <v>0</v>
      </c>
      <c r="K31" s="16">
        <f t="shared" si="2"/>
        <v>0</v>
      </c>
      <c r="L31" s="16">
        <f t="shared" si="3"/>
        <v>0</v>
      </c>
      <c r="M31" s="29" t="s">
        <v>17</v>
      </c>
      <c r="N31" s="52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0.25" x14ac:dyDescent="0.25">
      <c r="A32" s="4">
        <v>24</v>
      </c>
      <c r="B32" s="5">
        <v>1014327</v>
      </c>
      <c r="C32" s="6" t="s">
        <v>41</v>
      </c>
      <c r="D32" s="1" t="s">
        <v>63</v>
      </c>
      <c r="E32" s="29" t="s">
        <v>16</v>
      </c>
      <c r="F32" s="29">
        <v>2</v>
      </c>
      <c r="G32" s="38">
        <v>16700</v>
      </c>
      <c r="H32" s="33">
        <f t="shared" si="0"/>
        <v>33400</v>
      </c>
      <c r="I32" s="33">
        <f t="shared" si="1"/>
        <v>40080</v>
      </c>
      <c r="J32" s="15">
        <v>0</v>
      </c>
      <c r="K32" s="16">
        <f t="shared" si="2"/>
        <v>0</v>
      </c>
      <c r="L32" s="16">
        <f t="shared" si="3"/>
        <v>0</v>
      </c>
      <c r="M32" s="29" t="s">
        <v>17</v>
      </c>
      <c r="N32" s="52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37.5" x14ac:dyDescent="0.25">
      <c r="A33" s="4">
        <v>25</v>
      </c>
      <c r="B33" s="5" t="s">
        <v>298</v>
      </c>
      <c r="C33" s="6" t="s">
        <v>41</v>
      </c>
      <c r="D33" s="1" t="s">
        <v>64</v>
      </c>
      <c r="E33" s="29" t="s">
        <v>16</v>
      </c>
      <c r="F33" s="29">
        <v>16300</v>
      </c>
      <c r="G33" s="38">
        <v>3</v>
      </c>
      <c r="H33" s="33">
        <f t="shared" si="0"/>
        <v>48900</v>
      </c>
      <c r="I33" s="33">
        <f t="shared" si="1"/>
        <v>58680</v>
      </c>
      <c r="J33" s="15">
        <v>0</v>
      </c>
      <c r="K33" s="16">
        <f t="shared" si="2"/>
        <v>0</v>
      </c>
      <c r="L33" s="16">
        <f t="shared" si="3"/>
        <v>0</v>
      </c>
      <c r="M33" s="29" t="s">
        <v>17</v>
      </c>
      <c r="N33" s="52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56.25" x14ac:dyDescent="0.25">
      <c r="A34" s="4">
        <v>26</v>
      </c>
      <c r="B34" s="5" t="s">
        <v>299</v>
      </c>
      <c r="C34" s="6" t="s">
        <v>41</v>
      </c>
      <c r="D34" s="1" t="s">
        <v>65</v>
      </c>
      <c r="E34" s="29" t="s">
        <v>16</v>
      </c>
      <c r="F34" s="29">
        <v>8</v>
      </c>
      <c r="G34" s="38">
        <v>7500</v>
      </c>
      <c r="H34" s="33">
        <f t="shared" si="0"/>
        <v>60000</v>
      </c>
      <c r="I34" s="33">
        <f t="shared" si="1"/>
        <v>72000</v>
      </c>
      <c r="J34" s="15">
        <v>0</v>
      </c>
      <c r="K34" s="16">
        <f t="shared" si="2"/>
        <v>0</v>
      </c>
      <c r="L34" s="16">
        <f t="shared" si="3"/>
        <v>0</v>
      </c>
      <c r="M34" s="29" t="s">
        <v>17</v>
      </c>
      <c r="N34" s="52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37.5" x14ac:dyDescent="0.25">
      <c r="A35" s="4">
        <v>27</v>
      </c>
      <c r="B35" s="5" t="s">
        <v>300</v>
      </c>
      <c r="C35" s="6" t="s">
        <v>41</v>
      </c>
      <c r="D35" s="1" t="s">
        <v>66</v>
      </c>
      <c r="E35" s="29" t="s">
        <v>16</v>
      </c>
      <c r="F35" s="29">
        <v>4</v>
      </c>
      <c r="G35" s="38">
        <v>25000</v>
      </c>
      <c r="H35" s="33">
        <f t="shared" si="0"/>
        <v>100000</v>
      </c>
      <c r="I35" s="33">
        <f t="shared" si="1"/>
        <v>120000</v>
      </c>
      <c r="J35" s="15">
        <v>0</v>
      </c>
      <c r="K35" s="16">
        <f t="shared" si="2"/>
        <v>0</v>
      </c>
      <c r="L35" s="16">
        <f t="shared" si="3"/>
        <v>0</v>
      </c>
      <c r="M35" s="29" t="s">
        <v>17</v>
      </c>
      <c r="N35" s="52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56.25" x14ac:dyDescent="0.25">
      <c r="A36" s="4">
        <v>28</v>
      </c>
      <c r="B36" s="5" t="s">
        <v>301</v>
      </c>
      <c r="C36" s="6" t="s">
        <v>41</v>
      </c>
      <c r="D36" s="1" t="s">
        <v>67</v>
      </c>
      <c r="E36" s="29" t="s">
        <v>16</v>
      </c>
      <c r="F36" s="29">
        <v>8</v>
      </c>
      <c r="G36" s="38">
        <v>26600</v>
      </c>
      <c r="H36" s="33">
        <f t="shared" si="0"/>
        <v>212800</v>
      </c>
      <c r="I36" s="33">
        <f t="shared" si="1"/>
        <v>255360</v>
      </c>
      <c r="J36" s="15">
        <v>0</v>
      </c>
      <c r="K36" s="16">
        <f t="shared" si="2"/>
        <v>0</v>
      </c>
      <c r="L36" s="16">
        <f t="shared" si="3"/>
        <v>0</v>
      </c>
      <c r="M36" s="29" t="s">
        <v>17</v>
      </c>
      <c r="N36" s="52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20.25" x14ac:dyDescent="0.25">
      <c r="A37" s="4">
        <v>29</v>
      </c>
      <c r="B37" s="5">
        <v>3001086</v>
      </c>
      <c r="C37" s="6" t="s">
        <v>41</v>
      </c>
      <c r="D37" s="1" t="s">
        <v>68</v>
      </c>
      <c r="E37" s="29" t="s">
        <v>16</v>
      </c>
      <c r="F37" s="29">
        <v>17</v>
      </c>
      <c r="G37" s="38">
        <v>3700</v>
      </c>
      <c r="H37" s="33">
        <f t="shared" si="0"/>
        <v>62900</v>
      </c>
      <c r="I37" s="33">
        <f t="shared" si="1"/>
        <v>75480</v>
      </c>
      <c r="J37" s="15">
        <v>0</v>
      </c>
      <c r="K37" s="16">
        <f t="shared" si="2"/>
        <v>0</v>
      </c>
      <c r="L37" s="16">
        <f t="shared" si="3"/>
        <v>0</v>
      </c>
      <c r="M37" s="29" t="s">
        <v>17</v>
      </c>
      <c r="N37" s="52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20.25" x14ac:dyDescent="0.25">
      <c r="A38" s="4">
        <v>30</v>
      </c>
      <c r="B38" s="5">
        <v>1006051</v>
      </c>
      <c r="C38" s="6" t="s">
        <v>41</v>
      </c>
      <c r="D38" s="1" t="s">
        <v>69</v>
      </c>
      <c r="E38" s="29" t="s">
        <v>16</v>
      </c>
      <c r="F38" s="29">
        <v>13</v>
      </c>
      <c r="G38" s="38">
        <v>540</v>
      </c>
      <c r="H38" s="33">
        <f t="shared" si="0"/>
        <v>7020</v>
      </c>
      <c r="I38" s="33">
        <f t="shared" si="1"/>
        <v>8424</v>
      </c>
      <c r="J38" s="15">
        <v>0</v>
      </c>
      <c r="K38" s="16">
        <f t="shared" si="2"/>
        <v>0</v>
      </c>
      <c r="L38" s="16">
        <f t="shared" si="3"/>
        <v>0</v>
      </c>
      <c r="M38" s="29" t="s">
        <v>17</v>
      </c>
      <c r="N38" s="52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20.25" x14ac:dyDescent="0.25">
      <c r="A39" s="4">
        <v>31</v>
      </c>
      <c r="B39" s="5">
        <v>1006021</v>
      </c>
      <c r="C39" s="6" t="s">
        <v>41</v>
      </c>
      <c r="D39" s="1" t="s">
        <v>70</v>
      </c>
      <c r="E39" s="29" t="s">
        <v>16</v>
      </c>
      <c r="F39" s="29">
        <v>2</v>
      </c>
      <c r="G39" s="38">
        <v>370</v>
      </c>
      <c r="H39" s="33">
        <f t="shared" si="0"/>
        <v>740</v>
      </c>
      <c r="I39" s="33">
        <f t="shared" si="1"/>
        <v>888</v>
      </c>
      <c r="J39" s="15">
        <v>0</v>
      </c>
      <c r="K39" s="16">
        <f t="shared" si="2"/>
        <v>0</v>
      </c>
      <c r="L39" s="16">
        <f t="shared" si="3"/>
        <v>0</v>
      </c>
      <c r="M39" s="29" t="s">
        <v>17</v>
      </c>
      <c r="N39" s="5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20.25" x14ac:dyDescent="0.25">
      <c r="A40" s="4">
        <v>32</v>
      </c>
      <c r="B40" s="5">
        <v>1006050</v>
      </c>
      <c r="C40" s="6" t="s">
        <v>41</v>
      </c>
      <c r="D40" s="1" t="s">
        <v>71</v>
      </c>
      <c r="E40" s="29" t="s">
        <v>16</v>
      </c>
      <c r="F40" s="29">
        <v>12</v>
      </c>
      <c r="G40" s="38">
        <v>670</v>
      </c>
      <c r="H40" s="33">
        <f t="shared" si="0"/>
        <v>8040</v>
      </c>
      <c r="I40" s="33">
        <f t="shared" si="1"/>
        <v>9648</v>
      </c>
      <c r="J40" s="15">
        <v>0</v>
      </c>
      <c r="K40" s="16">
        <f t="shared" si="2"/>
        <v>0</v>
      </c>
      <c r="L40" s="16">
        <f t="shared" si="3"/>
        <v>0</v>
      </c>
      <c r="M40" s="29" t="s">
        <v>17</v>
      </c>
      <c r="N40" s="52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20.25" x14ac:dyDescent="0.25">
      <c r="A41" s="4">
        <v>33</v>
      </c>
      <c r="B41" s="5">
        <v>1005722</v>
      </c>
      <c r="C41" s="6" t="s">
        <v>41</v>
      </c>
      <c r="D41" s="1" t="s">
        <v>72</v>
      </c>
      <c r="E41" s="29" t="s">
        <v>16</v>
      </c>
      <c r="F41" s="29">
        <v>10</v>
      </c>
      <c r="G41" s="38">
        <v>130</v>
      </c>
      <c r="H41" s="33">
        <f t="shared" si="0"/>
        <v>1300</v>
      </c>
      <c r="I41" s="33">
        <f t="shared" si="1"/>
        <v>1560</v>
      </c>
      <c r="J41" s="15">
        <v>0</v>
      </c>
      <c r="K41" s="16">
        <f t="shared" si="2"/>
        <v>0</v>
      </c>
      <c r="L41" s="16">
        <f t="shared" si="3"/>
        <v>0</v>
      </c>
      <c r="M41" s="29" t="s">
        <v>17</v>
      </c>
      <c r="N41" s="52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20.25" x14ac:dyDescent="0.25">
      <c r="A42" s="4">
        <v>34</v>
      </c>
      <c r="B42" s="5">
        <v>1006049</v>
      </c>
      <c r="C42" s="6" t="s">
        <v>41</v>
      </c>
      <c r="D42" s="1" t="s">
        <v>73</v>
      </c>
      <c r="E42" s="29" t="s">
        <v>16</v>
      </c>
      <c r="F42" s="29">
        <v>18</v>
      </c>
      <c r="G42" s="38">
        <v>270</v>
      </c>
      <c r="H42" s="33">
        <f t="shared" si="0"/>
        <v>4860</v>
      </c>
      <c r="I42" s="33">
        <f t="shared" si="1"/>
        <v>5832</v>
      </c>
      <c r="J42" s="15">
        <v>0</v>
      </c>
      <c r="K42" s="16">
        <f t="shared" si="2"/>
        <v>0</v>
      </c>
      <c r="L42" s="16">
        <f t="shared" si="3"/>
        <v>0</v>
      </c>
      <c r="M42" s="29" t="s">
        <v>17</v>
      </c>
      <c r="N42" s="52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20.25" x14ac:dyDescent="0.25">
      <c r="A43" s="4">
        <v>35</v>
      </c>
      <c r="B43" s="5">
        <v>1006056</v>
      </c>
      <c r="C43" s="6" t="s">
        <v>41</v>
      </c>
      <c r="D43" s="1" t="s">
        <v>73</v>
      </c>
      <c r="E43" s="29" t="s">
        <v>16</v>
      </c>
      <c r="F43" s="29">
        <v>11</v>
      </c>
      <c r="G43" s="38">
        <v>750</v>
      </c>
      <c r="H43" s="33">
        <f t="shared" si="0"/>
        <v>8250</v>
      </c>
      <c r="I43" s="33">
        <f t="shared" si="1"/>
        <v>9900</v>
      </c>
      <c r="J43" s="15">
        <v>0</v>
      </c>
      <c r="K43" s="16">
        <f t="shared" si="2"/>
        <v>0</v>
      </c>
      <c r="L43" s="16">
        <f t="shared" si="3"/>
        <v>0</v>
      </c>
      <c r="M43" s="29" t="s">
        <v>17</v>
      </c>
      <c r="N43" s="52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20.25" x14ac:dyDescent="0.25">
      <c r="A44" s="4">
        <v>36</v>
      </c>
      <c r="B44" s="5">
        <v>1006319</v>
      </c>
      <c r="C44" s="6" t="s">
        <v>41</v>
      </c>
      <c r="D44" s="1" t="s">
        <v>74</v>
      </c>
      <c r="E44" s="29" t="s">
        <v>398</v>
      </c>
      <c r="F44" s="29">
        <v>89</v>
      </c>
      <c r="G44" s="38">
        <v>2</v>
      </c>
      <c r="H44" s="33">
        <f t="shared" si="0"/>
        <v>178</v>
      </c>
      <c r="I44" s="33">
        <f t="shared" si="1"/>
        <v>213.6</v>
      </c>
      <c r="J44" s="15">
        <v>0</v>
      </c>
      <c r="K44" s="16">
        <f t="shared" si="2"/>
        <v>0</v>
      </c>
      <c r="L44" s="16">
        <f t="shared" si="3"/>
        <v>0</v>
      </c>
      <c r="M44" s="29" t="s">
        <v>17</v>
      </c>
      <c r="N44" s="52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37.5" x14ac:dyDescent="0.25">
      <c r="A45" s="4">
        <v>37</v>
      </c>
      <c r="B45" s="5" t="s">
        <v>302</v>
      </c>
      <c r="C45" s="6" t="s">
        <v>41</v>
      </c>
      <c r="D45" s="1" t="s">
        <v>75</v>
      </c>
      <c r="E45" s="29" t="s">
        <v>16</v>
      </c>
      <c r="F45" s="29">
        <v>174</v>
      </c>
      <c r="G45" s="38">
        <v>15</v>
      </c>
      <c r="H45" s="33">
        <f t="shared" si="0"/>
        <v>2610</v>
      </c>
      <c r="I45" s="33">
        <f t="shared" si="1"/>
        <v>3132</v>
      </c>
      <c r="J45" s="15">
        <v>0</v>
      </c>
      <c r="K45" s="16">
        <f t="shared" si="2"/>
        <v>0</v>
      </c>
      <c r="L45" s="16">
        <f t="shared" si="3"/>
        <v>0</v>
      </c>
      <c r="M45" s="29" t="s">
        <v>17</v>
      </c>
      <c r="N45" s="52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20.25" x14ac:dyDescent="0.25">
      <c r="A46" s="4">
        <v>38</v>
      </c>
      <c r="B46" s="5">
        <v>1006033</v>
      </c>
      <c r="C46" s="6" t="s">
        <v>41</v>
      </c>
      <c r="D46" s="1" t="s">
        <v>76</v>
      </c>
      <c r="E46" s="29" t="s">
        <v>16</v>
      </c>
      <c r="F46" s="29">
        <v>44</v>
      </c>
      <c r="G46" s="38">
        <v>110</v>
      </c>
      <c r="H46" s="33">
        <f t="shared" si="0"/>
        <v>4840</v>
      </c>
      <c r="I46" s="33">
        <f t="shared" si="1"/>
        <v>5808</v>
      </c>
      <c r="J46" s="15">
        <v>0</v>
      </c>
      <c r="K46" s="16">
        <f t="shared" si="2"/>
        <v>0</v>
      </c>
      <c r="L46" s="16">
        <f t="shared" si="3"/>
        <v>0</v>
      </c>
      <c r="M46" s="29" t="s">
        <v>17</v>
      </c>
      <c r="N46" s="52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20.25" x14ac:dyDescent="0.25">
      <c r="A47" s="4">
        <v>39</v>
      </c>
      <c r="B47" s="5">
        <v>1006043</v>
      </c>
      <c r="C47" s="6" t="s">
        <v>41</v>
      </c>
      <c r="D47" s="1" t="s">
        <v>76</v>
      </c>
      <c r="E47" s="29" t="s">
        <v>16</v>
      </c>
      <c r="F47" s="29">
        <v>14</v>
      </c>
      <c r="G47" s="38">
        <v>140</v>
      </c>
      <c r="H47" s="33">
        <f t="shared" si="0"/>
        <v>1960</v>
      </c>
      <c r="I47" s="33">
        <f t="shared" si="1"/>
        <v>2352</v>
      </c>
      <c r="J47" s="15">
        <v>0</v>
      </c>
      <c r="K47" s="16">
        <f t="shared" si="2"/>
        <v>0</v>
      </c>
      <c r="L47" s="16">
        <f t="shared" si="3"/>
        <v>0</v>
      </c>
      <c r="M47" s="29" t="s">
        <v>17</v>
      </c>
      <c r="N47" s="52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20.25" x14ac:dyDescent="0.25">
      <c r="A48" s="4">
        <v>40</v>
      </c>
      <c r="B48" s="5">
        <v>1004992</v>
      </c>
      <c r="C48" s="6" t="s">
        <v>41</v>
      </c>
      <c r="D48" s="1" t="s">
        <v>77</v>
      </c>
      <c r="E48" s="29" t="s">
        <v>16</v>
      </c>
      <c r="F48" s="29">
        <v>4</v>
      </c>
      <c r="G48" s="38">
        <v>66</v>
      </c>
      <c r="H48" s="33">
        <f t="shared" si="0"/>
        <v>264</v>
      </c>
      <c r="I48" s="33">
        <f t="shared" si="1"/>
        <v>316.8</v>
      </c>
      <c r="J48" s="15">
        <v>0</v>
      </c>
      <c r="K48" s="16">
        <f t="shared" si="2"/>
        <v>0</v>
      </c>
      <c r="L48" s="16">
        <f t="shared" si="3"/>
        <v>0</v>
      </c>
      <c r="M48" s="29" t="s">
        <v>17</v>
      </c>
      <c r="N48" s="52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37.5" x14ac:dyDescent="0.25">
      <c r="A49" s="4">
        <v>41</v>
      </c>
      <c r="B49" s="5">
        <v>1025674</v>
      </c>
      <c r="C49" s="6" t="s">
        <v>41</v>
      </c>
      <c r="D49" s="1" t="s">
        <v>78</v>
      </c>
      <c r="E49" s="29" t="s">
        <v>16</v>
      </c>
      <c r="F49" s="29">
        <v>29</v>
      </c>
      <c r="G49" s="38">
        <v>9</v>
      </c>
      <c r="H49" s="33">
        <f t="shared" si="0"/>
        <v>261</v>
      </c>
      <c r="I49" s="33">
        <f t="shared" si="1"/>
        <v>313.2</v>
      </c>
      <c r="J49" s="15">
        <v>0</v>
      </c>
      <c r="K49" s="16">
        <f t="shared" si="2"/>
        <v>0</v>
      </c>
      <c r="L49" s="16">
        <f t="shared" si="3"/>
        <v>0</v>
      </c>
      <c r="M49" s="29" t="s">
        <v>17</v>
      </c>
      <c r="N49" s="52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20.25" x14ac:dyDescent="0.25">
      <c r="A50" s="4">
        <v>42</v>
      </c>
      <c r="B50" s="5">
        <v>1040749</v>
      </c>
      <c r="C50" s="6" t="s">
        <v>41</v>
      </c>
      <c r="D50" s="1" t="s">
        <v>79</v>
      </c>
      <c r="E50" s="29" t="s">
        <v>16</v>
      </c>
      <c r="F50" s="29">
        <v>84</v>
      </c>
      <c r="G50" s="38">
        <v>39</v>
      </c>
      <c r="H50" s="33">
        <f t="shared" si="0"/>
        <v>3276</v>
      </c>
      <c r="I50" s="33">
        <f t="shared" si="1"/>
        <v>3931.2</v>
      </c>
      <c r="J50" s="15">
        <v>0</v>
      </c>
      <c r="K50" s="16">
        <f t="shared" si="2"/>
        <v>0</v>
      </c>
      <c r="L50" s="16">
        <f t="shared" si="3"/>
        <v>0</v>
      </c>
      <c r="M50" s="29" t="s">
        <v>17</v>
      </c>
      <c r="N50" s="52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20.25" x14ac:dyDescent="0.25">
      <c r="A51" s="4">
        <v>43</v>
      </c>
      <c r="B51" s="5" t="s">
        <v>303</v>
      </c>
      <c r="C51" s="6" t="s">
        <v>41</v>
      </c>
      <c r="D51" s="1" t="s">
        <v>80</v>
      </c>
      <c r="E51" s="29" t="s">
        <v>16</v>
      </c>
      <c r="F51" s="29">
        <v>50</v>
      </c>
      <c r="G51" s="38">
        <v>6</v>
      </c>
      <c r="H51" s="33">
        <f t="shared" si="0"/>
        <v>300</v>
      </c>
      <c r="I51" s="33">
        <f t="shared" si="1"/>
        <v>360</v>
      </c>
      <c r="J51" s="15">
        <v>0</v>
      </c>
      <c r="K51" s="16">
        <f t="shared" si="2"/>
        <v>0</v>
      </c>
      <c r="L51" s="16">
        <f t="shared" si="3"/>
        <v>0</v>
      </c>
      <c r="M51" s="29" t="s">
        <v>17</v>
      </c>
      <c r="N51" s="52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20.25" x14ac:dyDescent="0.25">
      <c r="A52" s="4">
        <v>44</v>
      </c>
      <c r="B52" s="5" t="s">
        <v>304</v>
      </c>
      <c r="C52" s="6" t="s">
        <v>41</v>
      </c>
      <c r="D52" s="1" t="s">
        <v>81</v>
      </c>
      <c r="E52" s="29" t="s">
        <v>16</v>
      </c>
      <c r="F52" s="29">
        <v>7</v>
      </c>
      <c r="G52" s="38">
        <v>1300</v>
      </c>
      <c r="H52" s="33">
        <f t="shared" si="0"/>
        <v>9100</v>
      </c>
      <c r="I52" s="33">
        <f t="shared" si="1"/>
        <v>10920</v>
      </c>
      <c r="J52" s="15">
        <v>0</v>
      </c>
      <c r="K52" s="16">
        <f t="shared" si="2"/>
        <v>0</v>
      </c>
      <c r="L52" s="16">
        <f t="shared" si="3"/>
        <v>0</v>
      </c>
      <c r="M52" s="29" t="s">
        <v>17</v>
      </c>
      <c r="N52" s="52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20.25" x14ac:dyDescent="0.25">
      <c r="A53" s="4">
        <v>45</v>
      </c>
      <c r="B53" s="5" t="s">
        <v>305</v>
      </c>
      <c r="C53" s="6" t="s">
        <v>41</v>
      </c>
      <c r="D53" s="1" t="s">
        <v>82</v>
      </c>
      <c r="E53" s="29" t="s">
        <v>16</v>
      </c>
      <c r="F53" s="29">
        <v>1</v>
      </c>
      <c r="G53" s="38">
        <v>390</v>
      </c>
      <c r="H53" s="33">
        <f t="shared" si="0"/>
        <v>390</v>
      </c>
      <c r="I53" s="33">
        <f t="shared" si="1"/>
        <v>468</v>
      </c>
      <c r="J53" s="15">
        <v>0</v>
      </c>
      <c r="K53" s="16">
        <f t="shared" si="2"/>
        <v>0</v>
      </c>
      <c r="L53" s="16">
        <f t="shared" si="3"/>
        <v>0</v>
      </c>
      <c r="M53" s="29" t="s">
        <v>17</v>
      </c>
      <c r="N53" s="52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37.5" x14ac:dyDescent="0.25">
      <c r="A54" s="4">
        <v>46</v>
      </c>
      <c r="B54" s="5">
        <v>1001374</v>
      </c>
      <c r="C54" s="6" t="s">
        <v>41</v>
      </c>
      <c r="D54" s="1" t="s">
        <v>83</v>
      </c>
      <c r="E54" s="29" t="s">
        <v>16</v>
      </c>
      <c r="F54" s="29">
        <v>35</v>
      </c>
      <c r="G54" s="38">
        <v>83</v>
      </c>
      <c r="H54" s="33">
        <f t="shared" si="0"/>
        <v>2905</v>
      </c>
      <c r="I54" s="33">
        <f t="shared" si="1"/>
        <v>3486</v>
      </c>
      <c r="J54" s="15">
        <v>0</v>
      </c>
      <c r="K54" s="16">
        <f t="shared" si="2"/>
        <v>0</v>
      </c>
      <c r="L54" s="16">
        <f t="shared" si="3"/>
        <v>0</v>
      </c>
      <c r="M54" s="29" t="s">
        <v>17</v>
      </c>
      <c r="N54" s="52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37.5" x14ac:dyDescent="0.25">
      <c r="A55" s="4">
        <v>47</v>
      </c>
      <c r="B55" s="5">
        <v>1026236</v>
      </c>
      <c r="C55" s="6" t="s">
        <v>41</v>
      </c>
      <c r="D55" s="1" t="s">
        <v>84</v>
      </c>
      <c r="E55" s="29" t="s">
        <v>16</v>
      </c>
      <c r="F55" s="29">
        <v>4</v>
      </c>
      <c r="G55" s="38">
        <v>1000</v>
      </c>
      <c r="H55" s="33">
        <f t="shared" si="0"/>
        <v>4000</v>
      </c>
      <c r="I55" s="33">
        <f t="shared" si="1"/>
        <v>4800</v>
      </c>
      <c r="J55" s="15">
        <v>0</v>
      </c>
      <c r="K55" s="16">
        <f t="shared" si="2"/>
        <v>0</v>
      </c>
      <c r="L55" s="16">
        <f t="shared" si="3"/>
        <v>0</v>
      </c>
      <c r="M55" s="29" t="s">
        <v>17</v>
      </c>
      <c r="N55" s="52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37.5" x14ac:dyDescent="0.25">
      <c r="A56" s="4">
        <v>48</v>
      </c>
      <c r="B56" s="5" t="s">
        <v>306</v>
      </c>
      <c r="C56" s="6" t="s">
        <v>41</v>
      </c>
      <c r="D56" s="1" t="s">
        <v>85</v>
      </c>
      <c r="E56" s="29" t="s">
        <v>16</v>
      </c>
      <c r="F56" s="29">
        <v>26</v>
      </c>
      <c r="G56" s="38">
        <v>34</v>
      </c>
      <c r="H56" s="33">
        <f t="shared" si="0"/>
        <v>884</v>
      </c>
      <c r="I56" s="33">
        <f t="shared" si="1"/>
        <v>1060.8</v>
      </c>
      <c r="J56" s="15">
        <v>0</v>
      </c>
      <c r="K56" s="16">
        <f t="shared" si="2"/>
        <v>0</v>
      </c>
      <c r="L56" s="16">
        <f t="shared" si="3"/>
        <v>0</v>
      </c>
      <c r="M56" s="29" t="s">
        <v>17</v>
      </c>
      <c r="N56" s="52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20.25" x14ac:dyDescent="0.25">
      <c r="A57" s="4">
        <v>49</v>
      </c>
      <c r="B57" s="5" t="s">
        <v>307</v>
      </c>
      <c r="C57" s="6" t="s">
        <v>41</v>
      </c>
      <c r="D57" s="1" t="s">
        <v>86</v>
      </c>
      <c r="E57" s="29" t="s">
        <v>16</v>
      </c>
      <c r="F57" s="29">
        <v>4</v>
      </c>
      <c r="G57" s="38">
        <v>350</v>
      </c>
      <c r="H57" s="33">
        <f t="shared" si="0"/>
        <v>1400</v>
      </c>
      <c r="I57" s="33">
        <f t="shared" si="1"/>
        <v>1680</v>
      </c>
      <c r="J57" s="15">
        <v>0</v>
      </c>
      <c r="K57" s="16">
        <f t="shared" si="2"/>
        <v>0</v>
      </c>
      <c r="L57" s="16">
        <f t="shared" si="3"/>
        <v>0</v>
      </c>
      <c r="M57" s="29" t="s">
        <v>17</v>
      </c>
      <c r="N57" s="52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20.25" x14ac:dyDescent="0.25">
      <c r="A58" s="4">
        <v>50</v>
      </c>
      <c r="B58" s="5" t="s">
        <v>308</v>
      </c>
      <c r="C58" s="6" t="s">
        <v>41</v>
      </c>
      <c r="D58" s="1" t="s">
        <v>87</v>
      </c>
      <c r="E58" s="29" t="s">
        <v>16</v>
      </c>
      <c r="F58" s="29">
        <v>2</v>
      </c>
      <c r="G58" s="38">
        <v>350</v>
      </c>
      <c r="H58" s="33">
        <f t="shared" si="0"/>
        <v>700</v>
      </c>
      <c r="I58" s="33">
        <f t="shared" si="1"/>
        <v>840</v>
      </c>
      <c r="J58" s="15">
        <v>0</v>
      </c>
      <c r="K58" s="16">
        <f t="shared" si="2"/>
        <v>0</v>
      </c>
      <c r="L58" s="16">
        <f t="shared" si="3"/>
        <v>0</v>
      </c>
      <c r="M58" s="29" t="s">
        <v>17</v>
      </c>
      <c r="N58" s="52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20.25" x14ac:dyDescent="0.25">
      <c r="A59" s="4">
        <v>51</v>
      </c>
      <c r="B59" s="5">
        <v>3003941</v>
      </c>
      <c r="C59" s="6" t="s">
        <v>41</v>
      </c>
      <c r="D59" s="1" t="s">
        <v>88</v>
      </c>
      <c r="E59" s="29" t="s">
        <v>16</v>
      </c>
      <c r="F59" s="29">
        <v>1</v>
      </c>
      <c r="G59" s="38">
        <v>1200</v>
      </c>
      <c r="H59" s="33">
        <f t="shared" si="0"/>
        <v>1200</v>
      </c>
      <c r="I59" s="33">
        <f t="shared" si="1"/>
        <v>1440</v>
      </c>
      <c r="J59" s="15">
        <v>0</v>
      </c>
      <c r="K59" s="16">
        <f t="shared" si="2"/>
        <v>0</v>
      </c>
      <c r="L59" s="16">
        <f t="shared" si="3"/>
        <v>0</v>
      </c>
      <c r="M59" s="29" t="s">
        <v>17</v>
      </c>
      <c r="N59" s="52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20.25" x14ac:dyDescent="0.25">
      <c r="A60" s="4">
        <v>52</v>
      </c>
      <c r="B60" s="5" t="s">
        <v>309</v>
      </c>
      <c r="C60" s="6" t="s">
        <v>41</v>
      </c>
      <c r="D60" s="1" t="s">
        <v>89</v>
      </c>
      <c r="E60" s="29" t="s">
        <v>16</v>
      </c>
      <c r="F60" s="29">
        <v>1</v>
      </c>
      <c r="G60" s="38">
        <v>450</v>
      </c>
      <c r="H60" s="33">
        <f t="shared" si="0"/>
        <v>450</v>
      </c>
      <c r="I60" s="33">
        <f t="shared" si="1"/>
        <v>540</v>
      </c>
      <c r="J60" s="15">
        <v>0</v>
      </c>
      <c r="K60" s="16">
        <f t="shared" si="2"/>
        <v>0</v>
      </c>
      <c r="L60" s="16">
        <f t="shared" si="3"/>
        <v>0</v>
      </c>
      <c r="M60" s="29" t="s">
        <v>17</v>
      </c>
      <c r="N60" s="52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56.25" x14ac:dyDescent="0.25">
      <c r="A61" s="4">
        <v>53</v>
      </c>
      <c r="B61" s="5">
        <v>1011236</v>
      </c>
      <c r="C61" s="6" t="s">
        <v>41</v>
      </c>
      <c r="D61" s="1" t="s">
        <v>90</v>
      </c>
      <c r="E61" s="29" t="s">
        <v>16</v>
      </c>
      <c r="F61" s="29">
        <v>9</v>
      </c>
      <c r="G61" s="38">
        <v>260</v>
      </c>
      <c r="H61" s="33">
        <f t="shared" si="0"/>
        <v>2340</v>
      </c>
      <c r="I61" s="33">
        <f t="shared" si="1"/>
        <v>2808</v>
      </c>
      <c r="J61" s="15">
        <v>0</v>
      </c>
      <c r="K61" s="16">
        <f t="shared" si="2"/>
        <v>0</v>
      </c>
      <c r="L61" s="16">
        <f t="shared" si="3"/>
        <v>0</v>
      </c>
      <c r="M61" s="29" t="s">
        <v>17</v>
      </c>
      <c r="N61" s="52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37.5" x14ac:dyDescent="0.25">
      <c r="A62" s="4">
        <v>54</v>
      </c>
      <c r="B62" s="5">
        <v>1022538</v>
      </c>
      <c r="C62" s="6" t="s">
        <v>41</v>
      </c>
      <c r="D62" s="1" t="s">
        <v>91</v>
      </c>
      <c r="E62" s="29" t="s">
        <v>16</v>
      </c>
      <c r="F62" s="29">
        <v>16</v>
      </c>
      <c r="G62" s="38">
        <v>79</v>
      </c>
      <c r="H62" s="33">
        <f t="shared" si="0"/>
        <v>1264</v>
      </c>
      <c r="I62" s="33">
        <f t="shared" si="1"/>
        <v>1516.8</v>
      </c>
      <c r="J62" s="15">
        <v>0</v>
      </c>
      <c r="K62" s="16">
        <f t="shared" si="2"/>
        <v>0</v>
      </c>
      <c r="L62" s="16">
        <f t="shared" si="3"/>
        <v>0</v>
      </c>
      <c r="M62" s="29" t="s">
        <v>17</v>
      </c>
      <c r="N62" s="52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20.25" x14ac:dyDescent="0.25">
      <c r="A63" s="4">
        <v>55</v>
      </c>
      <c r="B63" s="5" t="s">
        <v>310</v>
      </c>
      <c r="C63" s="6" t="s">
        <v>41</v>
      </c>
      <c r="D63" s="1" t="s">
        <v>92</v>
      </c>
      <c r="E63" s="29" t="s">
        <v>16</v>
      </c>
      <c r="F63" s="29">
        <v>19</v>
      </c>
      <c r="G63" s="38">
        <v>120</v>
      </c>
      <c r="H63" s="33">
        <f t="shared" si="0"/>
        <v>2280</v>
      </c>
      <c r="I63" s="33">
        <f t="shared" si="1"/>
        <v>2736</v>
      </c>
      <c r="J63" s="15">
        <v>0</v>
      </c>
      <c r="K63" s="16">
        <f t="shared" si="2"/>
        <v>0</v>
      </c>
      <c r="L63" s="16">
        <f t="shared" si="3"/>
        <v>0</v>
      </c>
      <c r="M63" s="29" t="s">
        <v>17</v>
      </c>
      <c r="N63" s="52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20.25" x14ac:dyDescent="0.25">
      <c r="A64" s="4">
        <v>56</v>
      </c>
      <c r="B64" s="5" t="s">
        <v>311</v>
      </c>
      <c r="C64" s="6" t="s">
        <v>41</v>
      </c>
      <c r="D64" s="1" t="s">
        <v>93</v>
      </c>
      <c r="E64" s="29" t="s">
        <v>16</v>
      </c>
      <c r="F64" s="29">
        <v>46</v>
      </c>
      <c r="G64" s="38">
        <v>28</v>
      </c>
      <c r="H64" s="33">
        <f t="shared" si="0"/>
        <v>1288</v>
      </c>
      <c r="I64" s="33">
        <f t="shared" si="1"/>
        <v>1545.6</v>
      </c>
      <c r="J64" s="15">
        <v>0</v>
      </c>
      <c r="K64" s="16">
        <f t="shared" si="2"/>
        <v>0</v>
      </c>
      <c r="L64" s="16">
        <f t="shared" si="3"/>
        <v>0</v>
      </c>
      <c r="M64" s="29" t="s">
        <v>17</v>
      </c>
      <c r="N64" s="52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20.25" x14ac:dyDescent="0.25">
      <c r="A65" s="4">
        <v>57</v>
      </c>
      <c r="B65" s="5" t="s">
        <v>312</v>
      </c>
      <c r="C65" s="6" t="s">
        <v>41</v>
      </c>
      <c r="D65" s="1" t="s">
        <v>94</v>
      </c>
      <c r="E65" s="29" t="s">
        <v>16</v>
      </c>
      <c r="F65" s="29">
        <v>27</v>
      </c>
      <c r="G65" s="38">
        <v>16</v>
      </c>
      <c r="H65" s="33">
        <f t="shared" si="0"/>
        <v>432</v>
      </c>
      <c r="I65" s="33">
        <f t="shared" si="1"/>
        <v>518.4</v>
      </c>
      <c r="J65" s="15">
        <v>0</v>
      </c>
      <c r="K65" s="16">
        <f t="shared" si="2"/>
        <v>0</v>
      </c>
      <c r="L65" s="16">
        <f t="shared" si="3"/>
        <v>0</v>
      </c>
      <c r="M65" s="29" t="s">
        <v>17</v>
      </c>
      <c r="N65" s="52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20.25" x14ac:dyDescent="0.25">
      <c r="A66" s="4">
        <v>58</v>
      </c>
      <c r="B66" s="5">
        <v>1032864</v>
      </c>
      <c r="C66" s="6" t="s">
        <v>41</v>
      </c>
      <c r="D66" s="1" t="s">
        <v>95</v>
      </c>
      <c r="E66" s="29" t="s">
        <v>16</v>
      </c>
      <c r="F66" s="29">
        <v>1</v>
      </c>
      <c r="G66" s="38">
        <v>4200</v>
      </c>
      <c r="H66" s="33">
        <f t="shared" si="0"/>
        <v>4200</v>
      </c>
      <c r="I66" s="33">
        <f t="shared" si="1"/>
        <v>5040</v>
      </c>
      <c r="J66" s="15">
        <v>0</v>
      </c>
      <c r="K66" s="16">
        <f t="shared" si="2"/>
        <v>0</v>
      </c>
      <c r="L66" s="16">
        <f t="shared" si="3"/>
        <v>0</v>
      </c>
      <c r="M66" s="29" t="s">
        <v>17</v>
      </c>
      <c r="N66" s="52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37.5" x14ac:dyDescent="0.25">
      <c r="A67" s="4">
        <v>59</v>
      </c>
      <c r="B67" s="5" t="s">
        <v>313</v>
      </c>
      <c r="C67" s="6" t="s">
        <v>41</v>
      </c>
      <c r="D67" s="1" t="s">
        <v>96</v>
      </c>
      <c r="E67" s="29" t="s">
        <v>16</v>
      </c>
      <c r="F67" s="29">
        <v>5</v>
      </c>
      <c r="G67" s="38">
        <v>730</v>
      </c>
      <c r="H67" s="33">
        <f t="shared" si="0"/>
        <v>3650</v>
      </c>
      <c r="I67" s="33">
        <f t="shared" si="1"/>
        <v>4380</v>
      </c>
      <c r="J67" s="15">
        <v>0</v>
      </c>
      <c r="K67" s="16">
        <f t="shared" si="2"/>
        <v>0</v>
      </c>
      <c r="L67" s="16">
        <f t="shared" si="3"/>
        <v>0</v>
      </c>
      <c r="M67" s="29" t="s">
        <v>17</v>
      </c>
      <c r="N67" s="52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20.25" x14ac:dyDescent="0.25">
      <c r="A68" s="4">
        <v>60</v>
      </c>
      <c r="B68" s="5" t="s">
        <v>314</v>
      </c>
      <c r="C68" s="6" t="s">
        <v>41</v>
      </c>
      <c r="D68" s="1" t="s">
        <v>97</v>
      </c>
      <c r="E68" s="29" t="s">
        <v>16</v>
      </c>
      <c r="F68" s="29">
        <v>46</v>
      </c>
      <c r="G68" s="38">
        <v>87</v>
      </c>
      <c r="H68" s="33">
        <f t="shared" si="0"/>
        <v>4002</v>
      </c>
      <c r="I68" s="33">
        <f t="shared" si="1"/>
        <v>4802.3999999999996</v>
      </c>
      <c r="J68" s="15">
        <v>0</v>
      </c>
      <c r="K68" s="16">
        <f t="shared" si="2"/>
        <v>0</v>
      </c>
      <c r="L68" s="16">
        <f t="shared" si="3"/>
        <v>0</v>
      </c>
      <c r="M68" s="29" t="s">
        <v>17</v>
      </c>
      <c r="N68" s="52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20.25" x14ac:dyDescent="0.25">
      <c r="A69" s="4">
        <v>61</v>
      </c>
      <c r="B69" s="5" t="s">
        <v>315</v>
      </c>
      <c r="C69" s="6" t="s">
        <v>41</v>
      </c>
      <c r="D69" s="1" t="s">
        <v>98</v>
      </c>
      <c r="E69" s="29" t="s">
        <v>16</v>
      </c>
      <c r="F69" s="29">
        <v>1</v>
      </c>
      <c r="G69" s="38">
        <v>1520</v>
      </c>
      <c r="H69" s="33">
        <f t="shared" si="0"/>
        <v>1520</v>
      </c>
      <c r="I69" s="33">
        <f t="shared" si="1"/>
        <v>1824</v>
      </c>
      <c r="J69" s="15">
        <v>0</v>
      </c>
      <c r="K69" s="16">
        <f t="shared" si="2"/>
        <v>0</v>
      </c>
      <c r="L69" s="16">
        <f t="shared" si="3"/>
        <v>0</v>
      </c>
      <c r="M69" s="29" t="s">
        <v>17</v>
      </c>
      <c r="N69" s="52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20.25" x14ac:dyDescent="0.25">
      <c r="A70" s="4">
        <v>62</v>
      </c>
      <c r="B70" s="5" t="s">
        <v>316</v>
      </c>
      <c r="C70" s="6" t="s">
        <v>41</v>
      </c>
      <c r="D70" s="1" t="s">
        <v>99</v>
      </c>
      <c r="E70" s="29" t="s">
        <v>16</v>
      </c>
      <c r="F70" s="29">
        <v>1</v>
      </c>
      <c r="G70" s="38">
        <v>58</v>
      </c>
      <c r="H70" s="33">
        <f t="shared" si="0"/>
        <v>58</v>
      </c>
      <c r="I70" s="33">
        <f t="shared" si="1"/>
        <v>69.599999999999994</v>
      </c>
      <c r="J70" s="15">
        <v>0</v>
      </c>
      <c r="K70" s="16">
        <f t="shared" si="2"/>
        <v>0</v>
      </c>
      <c r="L70" s="16">
        <f t="shared" si="3"/>
        <v>0</v>
      </c>
      <c r="M70" s="29" t="s">
        <v>17</v>
      </c>
      <c r="N70" s="52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20.25" x14ac:dyDescent="0.25">
      <c r="A71" s="4">
        <v>63</v>
      </c>
      <c r="B71" s="5" t="s">
        <v>317</v>
      </c>
      <c r="C71" s="6" t="s">
        <v>41</v>
      </c>
      <c r="D71" s="1" t="s">
        <v>35</v>
      </c>
      <c r="E71" s="29" t="s">
        <v>16</v>
      </c>
      <c r="F71" s="29">
        <v>1</v>
      </c>
      <c r="G71" s="38">
        <v>46</v>
      </c>
      <c r="H71" s="33">
        <f t="shared" si="0"/>
        <v>46</v>
      </c>
      <c r="I71" s="33">
        <f t="shared" si="1"/>
        <v>55.199999999999996</v>
      </c>
      <c r="J71" s="15">
        <v>0</v>
      </c>
      <c r="K71" s="16">
        <f t="shared" si="2"/>
        <v>0</v>
      </c>
      <c r="L71" s="16">
        <f t="shared" si="3"/>
        <v>0</v>
      </c>
      <c r="M71" s="29" t="s">
        <v>17</v>
      </c>
      <c r="N71" s="52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20.25" x14ac:dyDescent="0.25">
      <c r="A72" s="4">
        <v>64</v>
      </c>
      <c r="B72" s="5">
        <v>1005942</v>
      </c>
      <c r="C72" s="6" t="s">
        <v>41</v>
      </c>
      <c r="D72" s="1" t="s">
        <v>100</v>
      </c>
      <c r="E72" s="29" t="s">
        <v>18</v>
      </c>
      <c r="F72" s="29">
        <v>2700</v>
      </c>
      <c r="G72" s="38">
        <v>1</v>
      </c>
      <c r="H72" s="33">
        <f t="shared" si="0"/>
        <v>2700</v>
      </c>
      <c r="I72" s="33">
        <f t="shared" si="1"/>
        <v>3240</v>
      </c>
      <c r="J72" s="15">
        <v>0</v>
      </c>
      <c r="K72" s="16">
        <f t="shared" si="2"/>
        <v>0</v>
      </c>
      <c r="L72" s="16">
        <f t="shared" si="3"/>
        <v>0</v>
      </c>
      <c r="M72" s="29" t="s">
        <v>17</v>
      </c>
      <c r="N72" s="52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20.25" x14ac:dyDescent="0.25">
      <c r="A73" s="4">
        <v>65</v>
      </c>
      <c r="B73" s="5">
        <v>1000730</v>
      </c>
      <c r="C73" s="6" t="s">
        <v>41</v>
      </c>
      <c r="D73" s="1" t="s">
        <v>101</v>
      </c>
      <c r="E73" s="29" t="s">
        <v>16</v>
      </c>
      <c r="F73" s="29">
        <v>12</v>
      </c>
      <c r="G73" s="38">
        <v>44</v>
      </c>
      <c r="H73" s="33">
        <f t="shared" si="0"/>
        <v>528</v>
      </c>
      <c r="I73" s="33">
        <f t="shared" si="1"/>
        <v>633.6</v>
      </c>
      <c r="J73" s="15">
        <v>0</v>
      </c>
      <c r="K73" s="16">
        <f t="shared" si="2"/>
        <v>0</v>
      </c>
      <c r="L73" s="16">
        <f t="shared" si="3"/>
        <v>0</v>
      </c>
      <c r="M73" s="29" t="s">
        <v>17</v>
      </c>
      <c r="N73" s="52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20.25" x14ac:dyDescent="0.25">
      <c r="A74" s="4">
        <v>66</v>
      </c>
      <c r="B74" s="5" t="s">
        <v>318</v>
      </c>
      <c r="C74" s="6" t="s">
        <v>41</v>
      </c>
      <c r="D74" s="1" t="s">
        <v>102</v>
      </c>
      <c r="E74" s="29" t="s">
        <v>16</v>
      </c>
      <c r="F74" s="29">
        <v>1</v>
      </c>
      <c r="G74" s="38">
        <v>8</v>
      </c>
      <c r="H74" s="33">
        <f t="shared" ref="H74:H137" si="4">G74*F74</f>
        <v>8</v>
      </c>
      <c r="I74" s="33">
        <f t="shared" ref="I74:I137" si="5">F74*G74*1.2</f>
        <v>9.6</v>
      </c>
      <c r="J74" s="15">
        <v>0</v>
      </c>
      <c r="K74" s="16">
        <f t="shared" ref="K74:K137" si="6">J74*F74</f>
        <v>0</v>
      </c>
      <c r="L74" s="16">
        <f t="shared" ref="L74:L137" si="7">J74*1.2*F74</f>
        <v>0</v>
      </c>
      <c r="M74" s="29" t="s">
        <v>17</v>
      </c>
      <c r="N74" s="52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20.25" x14ac:dyDescent="0.25">
      <c r="A75" s="4">
        <v>67</v>
      </c>
      <c r="B75" s="5">
        <v>1000366</v>
      </c>
      <c r="C75" s="6" t="s">
        <v>41</v>
      </c>
      <c r="D75" s="1" t="s">
        <v>103</v>
      </c>
      <c r="E75" s="29" t="s">
        <v>16</v>
      </c>
      <c r="F75" s="29">
        <v>4</v>
      </c>
      <c r="G75" s="38">
        <v>230</v>
      </c>
      <c r="H75" s="33">
        <f t="shared" si="4"/>
        <v>920</v>
      </c>
      <c r="I75" s="33">
        <f t="shared" si="5"/>
        <v>1104</v>
      </c>
      <c r="J75" s="15">
        <v>0</v>
      </c>
      <c r="K75" s="16">
        <f t="shared" si="6"/>
        <v>0</v>
      </c>
      <c r="L75" s="16">
        <f t="shared" si="7"/>
        <v>0</v>
      </c>
      <c r="M75" s="29" t="s">
        <v>17</v>
      </c>
      <c r="N75" s="52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20.25" x14ac:dyDescent="0.25">
      <c r="A76" s="4">
        <v>68</v>
      </c>
      <c r="B76" s="5">
        <v>3006306</v>
      </c>
      <c r="C76" s="6" t="s">
        <v>41</v>
      </c>
      <c r="D76" s="1" t="s">
        <v>104</v>
      </c>
      <c r="E76" s="29" t="s">
        <v>16</v>
      </c>
      <c r="F76" s="29">
        <v>1</v>
      </c>
      <c r="G76" s="38">
        <v>8900</v>
      </c>
      <c r="H76" s="33">
        <f t="shared" si="4"/>
        <v>8900</v>
      </c>
      <c r="I76" s="33">
        <f t="shared" si="5"/>
        <v>10680</v>
      </c>
      <c r="J76" s="15">
        <v>0</v>
      </c>
      <c r="K76" s="16">
        <f t="shared" si="6"/>
        <v>0</v>
      </c>
      <c r="L76" s="16">
        <f t="shared" si="7"/>
        <v>0</v>
      </c>
      <c r="M76" s="29" t="s">
        <v>17</v>
      </c>
      <c r="N76" s="52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20.25" x14ac:dyDescent="0.25">
      <c r="A77" s="4">
        <v>69</v>
      </c>
      <c r="B77" s="5">
        <v>1068897</v>
      </c>
      <c r="C77" s="6" t="s">
        <v>41</v>
      </c>
      <c r="D77" s="1" t="s">
        <v>105</v>
      </c>
      <c r="E77" s="29" t="s">
        <v>16</v>
      </c>
      <c r="F77" s="29">
        <v>172</v>
      </c>
      <c r="G77" s="38">
        <v>70</v>
      </c>
      <c r="H77" s="33">
        <f t="shared" si="4"/>
        <v>12040</v>
      </c>
      <c r="I77" s="33">
        <f t="shared" si="5"/>
        <v>14448</v>
      </c>
      <c r="J77" s="15">
        <v>0</v>
      </c>
      <c r="K77" s="16">
        <f t="shared" si="6"/>
        <v>0</v>
      </c>
      <c r="L77" s="16">
        <f t="shared" si="7"/>
        <v>0</v>
      </c>
      <c r="M77" s="29" t="s">
        <v>17</v>
      </c>
      <c r="N77" s="52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20.25" x14ac:dyDescent="0.25">
      <c r="A78" s="4">
        <v>70</v>
      </c>
      <c r="B78" s="5">
        <v>1080773</v>
      </c>
      <c r="C78" s="6" t="s">
        <v>41</v>
      </c>
      <c r="D78" s="1" t="s">
        <v>106</v>
      </c>
      <c r="E78" s="29" t="s">
        <v>18</v>
      </c>
      <c r="F78" s="29">
        <v>20</v>
      </c>
      <c r="G78" s="38">
        <v>6</v>
      </c>
      <c r="H78" s="33">
        <f t="shared" si="4"/>
        <v>120</v>
      </c>
      <c r="I78" s="33">
        <f t="shared" si="5"/>
        <v>144</v>
      </c>
      <c r="J78" s="15">
        <v>0</v>
      </c>
      <c r="K78" s="16">
        <f t="shared" si="6"/>
        <v>0</v>
      </c>
      <c r="L78" s="16">
        <f t="shared" si="7"/>
        <v>0</v>
      </c>
      <c r="M78" s="29" t="s">
        <v>17</v>
      </c>
      <c r="N78" s="5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20.25" x14ac:dyDescent="0.25">
      <c r="A79" s="4">
        <v>71</v>
      </c>
      <c r="B79" s="5">
        <v>1080774</v>
      </c>
      <c r="C79" s="6" t="s">
        <v>41</v>
      </c>
      <c r="D79" s="1" t="s">
        <v>107</v>
      </c>
      <c r="E79" s="29" t="s">
        <v>18</v>
      </c>
      <c r="F79" s="29">
        <v>93.7</v>
      </c>
      <c r="G79" s="38">
        <v>12</v>
      </c>
      <c r="H79" s="33">
        <f t="shared" si="4"/>
        <v>1124.4000000000001</v>
      </c>
      <c r="I79" s="33">
        <f t="shared" si="5"/>
        <v>1349.28</v>
      </c>
      <c r="J79" s="15">
        <v>0</v>
      </c>
      <c r="K79" s="16">
        <f t="shared" si="6"/>
        <v>0</v>
      </c>
      <c r="L79" s="16">
        <f t="shared" si="7"/>
        <v>0</v>
      </c>
      <c r="M79" s="29" t="s">
        <v>17</v>
      </c>
      <c r="N79" s="5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20.25" x14ac:dyDescent="0.25">
      <c r="A80" s="4">
        <v>72</v>
      </c>
      <c r="B80" s="5">
        <v>1080775</v>
      </c>
      <c r="C80" s="6" t="s">
        <v>41</v>
      </c>
      <c r="D80" s="1" t="s">
        <v>108</v>
      </c>
      <c r="E80" s="29" t="s">
        <v>18</v>
      </c>
      <c r="F80" s="29">
        <v>88.7</v>
      </c>
      <c r="G80" s="38">
        <v>6</v>
      </c>
      <c r="H80" s="33">
        <f t="shared" si="4"/>
        <v>532.20000000000005</v>
      </c>
      <c r="I80" s="33">
        <f t="shared" si="5"/>
        <v>638.64</v>
      </c>
      <c r="J80" s="15">
        <v>0</v>
      </c>
      <c r="K80" s="16">
        <f t="shared" si="6"/>
        <v>0</v>
      </c>
      <c r="L80" s="16">
        <f t="shared" si="7"/>
        <v>0</v>
      </c>
      <c r="M80" s="29" t="s">
        <v>17</v>
      </c>
      <c r="N80" s="5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20.25" x14ac:dyDescent="0.25">
      <c r="A81" s="4">
        <v>73</v>
      </c>
      <c r="B81" s="5">
        <v>1080776</v>
      </c>
      <c r="C81" s="6" t="s">
        <v>41</v>
      </c>
      <c r="D81" s="1" t="s">
        <v>109</v>
      </c>
      <c r="E81" s="29" t="s">
        <v>18</v>
      </c>
      <c r="F81" s="29">
        <v>7</v>
      </c>
      <c r="G81" s="38">
        <v>12</v>
      </c>
      <c r="H81" s="33">
        <f t="shared" si="4"/>
        <v>84</v>
      </c>
      <c r="I81" s="33">
        <f t="shared" si="5"/>
        <v>100.8</v>
      </c>
      <c r="J81" s="15">
        <v>0</v>
      </c>
      <c r="K81" s="16">
        <f t="shared" si="6"/>
        <v>0</v>
      </c>
      <c r="L81" s="16">
        <f t="shared" si="7"/>
        <v>0</v>
      </c>
      <c r="M81" s="29" t="s">
        <v>17</v>
      </c>
      <c r="N81" s="5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20.25" x14ac:dyDescent="0.25">
      <c r="A82" s="4">
        <v>74</v>
      </c>
      <c r="B82" s="5">
        <v>1070876</v>
      </c>
      <c r="C82" s="6" t="s">
        <v>41</v>
      </c>
      <c r="D82" s="1" t="s">
        <v>110</v>
      </c>
      <c r="E82" s="29" t="s">
        <v>18</v>
      </c>
      <c r="F82" s="29">
        <v>256</v>
      </c>
      <c r="G82" s="38">
        <v>170</v>
      </c>
      <c r="H82" s="33">
        <f t="shared" si="4"/>
        <v>43520</v>
      </c>
      <c r="I82" s="33">
        <f t="shared" si="5"/>
        <v>52224</v>
      </c>
      <c r="J82" s="15">
        <v>0</v>
      </c>
      <c r="K82" s="16">
        <f t="shared" si="6"/>
        <v>0</v>
      </c>
      <c r="L82" s="16">
        <f t="shared" si="7"/>
        <v>0</v>
      </c>
      <c r="M82" s="29" t="s">
        <v>17</v>
      </c>
      <c r="N82" s="5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20.25" x14ac:dyDescent="0.25">
      <c r="A83" s="4">
        <v>75</v>
      </c>
      <c r="B83" s="5">
        <v>1084798</v>
      </c>
      <c r="C83" s="6" t="s">
        <v>41</v>
      </c>
      <c r="D83" s="1" t="s">
        <v>111</v>
      </c>
      <c r="E83" s="29" t="s">
        <v>18</v>
      </c>
      <c r="F83" s="29">
        <v>4.3</v>
      </c>
      <c r="G83" s="38">
        <v>2</v>
      </c>
      <c r="H83" s="33">
        <f t="shared" si="4"/>
        <v>8.6</v>
      </c>
      <c r="I83" s="33">
        <f t="shared" si="5"/>
        <v>10.319999999999999</v>
      </c>
      <c r="J83" s="15">
        <v>0</v>
      </c>
      <c r="K83" s="16">
        <f t="shared" si="6"/>
        <v>0</v>
      </c>
      <c r="L83" s="16">
        <f t="shared" si="7"/>
        <v>0</v>
      </c>
      <c r="M83" s="29" t="s">
        <v>17</v>
      </c>
      <c r="N83" s="5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20.25" x14ac:dyDescent="0.25">
      <c r="A84" s="4">
        <v>76</v>
      </c>
      <c r="B84" s="5">
        <v>1070873</v>
      </c>
      <c r="C84" s="6" t="s">
        <v>41</v>
      </c>
      <c r="D84" s="1" t="s">
        <v>112</v>
      </c>
      <c r="E84" s="29" t="s">
        <v>18</v>
      </c>
      <c r="F84" s="29">
        <v>40</v>
      </c>
      <c r="G84" s="38">
        <v>4</v>
      </c>
      <c r="H84" s="33">
        <f t="shared" si="4"/>
        <v>160</v>
      </c>
      <c r="I84" s="33">
        <f t="shared" si="5"/>
        <v>192</v>
      </c>
      <c r="J84" s="15">
        <v>0</v>
      </c>
      <c r="K84" s="16">
        <f t="shared" si="6"/>
        <v>0</v>
      </c>
      <c r="L84" s="16">
        <f t="shared" si="7"/>
        <v>0</v>
      </c>
      <c r="M84" s="29" t="s">
        <v>17</v>
      </c>
      <c r="N84" s="5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20.25" x14ac:dyDescent="0.25">
      <c r="A85" s="4">
        <v>77</v>
      </c>
      <c r="B85" s="5">
        <v>1084796</v>
      </c>
      <c r="C85" s="6" t="s">
        <v>41</v>
      </c>
      <c r="D85" s="1" t="s">
        <v>113</v>
      </c>
      <c r="E85" s="29" t="s">
        <v>18</v>
      </c>
      <c r="F85" s="29">
        <v>22</v>
      </c>
      <c r="G85" s="38">
        <v>2</v>
      </c>
      <c r="H85" s="33">
        <f t="shared" si="4"/>
        <v>44</v>
      </c>
      <c r="I85" s="33">
        <f t="shared" si="5"/>
        <v>52.8</v>
      </c>
      <c r="J85" s="15">
        <v>0</v>
      </c>
      <c r="K85" s="16">
        <f t="shared" si="6"/>
        <v>0</v>
      </c>
      <c r="L85" s="16">
        <f t="shared" si="7"/>
        <v>0</v>
      </c>
      <c r="M85" s="29" t="s">
        <v>17</v>
      </c>
      <c r="N85" s="52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20.25" x14ac:dyDescent="0.25">
      <c r="A86" s="4">
        <v>78</v>
      </c>
      <c r="B86" s="5">
        <v>1084799</v>
      </c>
      <c r="C86" s="6" t="s">
        <v>41</v>
      </c>
      <c r="D86" s="1" t="s">
        <v>114</v>
      </c>
      <c r="E86" s="29" t="s">
        <v>18</v>
      </c>
      <c r="F86" s="29">
        <v>4.3</v>
      </c>
      <c r="G86" s="38">
        <v>1</v>
      </c>
      <c r="H86" s="33">
        <f t="shared" si="4"/>
        <v>4.3</v>
      </c>
      <c r="I86" s="33">
        <f t="shared" si="5"/>
        <v>5.1599999999999993</v>
      </c>
      <c r="J86" s="15">
        <v>0</v>
      </c>
      <c r="K86" s="16">
        <f t="shared" si="6"/>
        <v>0</v>
      </c>
      <c r="L86" s="16">
        <f t="shared" si="7"/>
        <v>0</v>
      </c>
      <c r="M86" s="29" t="s">
        <v>17</v>
      </c>
      <c r="N86" s="52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20.25" x14ac:dyDescent="0.25">
      <c r="A87" s="4">
        <v>79</v>
      </c>
      <c r="B87" s="5">
        <v>1055954</v>
      </c>
      <c r="C87" s="6" t="s">
        <v>41</v>
      </c>
      <c r="D87" s="1" t="s">
        <v>115</v>
      </c>
      <c r="E87" s="29" t="s">
        <v>18</v>
      </c>
      <c r="F87" s="29">
        <v>55.01</v>
      </c>
      <c r="G87" s="38">
        <v>9</v>
      </c>
      <c r="H87" s="33">
        <f t="shared" si="4"/>
        <v>495.09</v>
      </c>
      <c r="I87" s="33">
        <f t="shared" si="5"/>
        <v>594.10799999999995</v>
      </c>
      <c r="J87" s="15">
        <v>0</v>
      </c>
      <c r="K87" s="16">
        <f t="shared" si="6"/>
        <v>0</v>
      </c>
      <c r="L87" s="16">
        <f t="shared" si="7"/>
        <v>0</v>
      </c>
      <c r="M87" s="29" t="s">
        <v>17</v>
      </c>
      <c r="N87" s="52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20.25" x14ac:dyDescent="0.25">
      <c r="A88" s="4">
        <v>80</v>
      </c>
      <c r="B88" s="5">
        <v>1055953</v>
      </c>
      <c r="C88" s="6" t="s">
        <v>41</v>
      </c>
      <c r="D88" s="1" t="s">
        <v>116</v>
      </c>
      <c r="E88" s="29" t="s">
        <v>18</v>
      </c>
      <c r="F88" s="29">
        <v>40</v>
      </c>
      <c r="G88" s="38">
        <v>150</v>
      </c>
      <c r="H88" s="33">
        <f t="shared" si="4"/>
        <v>6000</v>
      </c>
      <c r="I88" s="33">
        <f t="shared" si="5"/>
        <v>7200</v>
      </c>
      <c r="J88" s="15">
        <v>0</v>
      </c>
      <c r="K88" s="16">
        <f t="shared" si="6"/>
        <v>0</v>
      </c>
      <c r="L88" s="16">
        <f t="shared" si="7"/>
        <v>0</v>
      </c>
      <c r="M88" s="29" t="s">
        <v>17</v>
      </c>
      <c r="N88" s="52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20.25" x14ac:dyDescent="0.25">
      <c r="A89" s="4">
        <v>81</v>
      </c>
      <c r="B89" s="5">
        <v>1082843</v>
      </c>
      <c r="C89" s="6" t="s">
        <v>41</v>
      </c>
      <c r="D89" s="1" t="s">
        <v>117</v>
      </c>
      <c r="E89" s="29" t="s">
        <v>18</v>
      </c>
      <c r="F89" s="29">
        <v>20</v>
      </c>
      <c r="G89" s="38">
        <v>7</v>
      </c>
      <c r="H89" s="33">
        <f t="shared" si="4"/>
        <v>140</v>
      </c>
      <c r="I89" s="33">
        <f t="shared" si="5"/>
        <v>168</v>
      </c>
      <c r="J89" s="15">
        <v>0</v>
      </c>
      <c r="K89" s="16">
        <f t="shared" si="6"/>
        <v>0</v>
      </c>
      <c r="L89" s="16">
        <f t="shared" si="7"/>
        <v>0</v>
      </c>
      <c r="M89" s="29" t="s">
        <v>17</v>
      </c>
      <c r="N89" s="52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20.25" x14ac:dyDescent="0.25">
      <c r="A90" s="4">
        <v>82</v>
      </c>
      <c r="B90" s="5">
        <v>1084793</v>
      </c>
      <c r="C90" s="6" t="s">
        <v>41</v>
      </c>
      <c r="D90" s="1" t="s">
        <v>118</v>
      </c>
      <c r="E90" s="29" t="s">
        <v>18</v>
      </c>
      <c r="F90" s="29">
        <v>21</v>
      </c>
      <c r="G90" s="38">
        <v>2</v>
      </c>
      <c r="H90" s="33">
        <f t="shared" si="4"/>
        <v>42</v>
      </c>
      <c r="I90" s="33">
        <f t="shared" si="5"/>
        <v>50.4</v>
      </c>
      <c r="J90" s="15">
        <v>0</v>
      </c>
      <c r="K90" s="16">
        <f t="shared" si="6"/>
        <v>0</v>
      </c>
      <c r="L90" s="16">
        <f t="shared" si="7"/>
        <v>0</v>
      </c>
      <c r="M90" s="29" t="s">
        <v>17</v>
      </c>
      <c r="N90" s="5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20.25" x14ac:dyDescent="0.25">
      <c r="A91" s="4">
        <v>83</v>
      </c>
      <c r="B91" s="5">
        <v>1084792</v>
      </c>
      <c r="C91" s="6" t="s">
        <v>41</v>
      </c>
      <c r="D91" s="1" t="s">
        <v>119</v>
      </c>
      <c r="E91" s="29" t="s">
        <v>18</v>
      </c>
      <c r="F91" s="29">
        <v>11</v>
      </c>
      <c r="G91" s="38">
        <v>12</v>
      </c>
      <c r="H91" s="33">
        <f t="shared" si="4"/>
        <v>132</v>
      </c>
      <c r="I91" s="33">
        <f t="shared" si="5"/>
        <v>158.4</v>
      </c>
      <c r="J91" s="15">
        <v>0</v>
      </c>
      <c r="K91" s="16">
        <f t="shared" si="6"/>
        <v>0</v>
      </c>
      <c r="L91" s="16">
        <f t="shared" si="7"/>
        <v>0</v>
      </c>
      <c r="M91" s="29" t="s">
        <v>17</v>
      </c>
      <c r="N91" s="52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20.25" x14ac:dyDescent="0.25">
      <c r="A92" s="4">
        <v>84</v>
      </c>
      <c r="B92" s="5">
        <v>1084791</v>
      </c>
      <c r="C92" s="6" t="s">
        <v>41</v>
      </c>
      <c r="D92" s="1" t="s">
        <v>120</v>
      </c>
      <c r="E92" s="29" t="s">
        <v>18</v>
      </c>
      <c r="F92" s="29">
        <v>24.6</v>
      </c>
      <c r="G92" s="38">
        <v>2</v>
      </c>
      <c r="H92" s="33">
        <f t="shared" si="4"/>
        <v>49.2</v>
      </c>
      <c r="I92" s="33">
        <f t="shared" si="5"/>
        <v>59.04</v>
      </c>
      <c r="J92" s="15">
        <v>0</v>
      </c>
      <c r="K92" s="16">
        <f t="shared" si="6"/>
        <v>0</v>
      </c>
      <c r="L92" s="16">
        <f t="shared" si="7"/>
        <v>0</v>
      </c>
      <c r="M92" s="29" t="s">
        <v>17</v>
      </c>
      <c r="N92" s="5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20.25" x14ac:dyDescent="0.25">
      <c r="A93" s="4">
        <v>85</v>
      </c>
      <c r="B93" s="5">
        <v>1084795</v>
      </c>
      <c r="C93" s="6" t="s">
        <v>41</v>
      </c>
      <c r="D93" s="1" t="s">
        <v>121</v>
      </c>
      <c r="E93" s="29" t="s">
        <v>18</v>
      </c>
      <c r="F93" s="29">
        <v>3.2</v>
      </c>
      <c r="G93" s="38">
        <v>3</v>
      </c>
      <c r="H93" s="33">
        <f t="shared" si="4"/>
        <v>9.6000000000000014</v>
      </c>
      <c r="I93" s="33">
        <f t="shared" si="5"/>
        <v>11.520000000000001</v>
      </c>
      <c r="J93" s="15">
        <v>0</v>
      </c>
      <c r="K93" s="16">
        <f t="shared" si="6"/>
        <v>0</v>
      </c>
      <c r="L93" s="16">
        <f t="shared" si="7"/>
        <v>0</v>
      </c>
      <c r="M93" s="29" t="s">
        <v>17</v>
      </c>
      <c r="N93" s="5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20.25" x14ac:dyDescent="0.25">
      <c r="A94" s="4">
        <v>86</v>
      </c>
      <c r="B94" s="5">
        <v>1084797</v>
      </c>
      <c r="C94" s="6" t="s">
        <v>41</v>
      </c>
      <c r="D94" s="1" t="s">
        <v>122</v>
      </c>
      <c r="E94" s="29" t="s">
        <v>18</v>
      </c>
      <c r="F94" s="29">
        <v>250</v>
      </c>
      <c r="G94" s="38">
        <v>1</v>
      </c>
      <c r="H94" s="33">
        <f t="shared" si="4"/>
        <v>250</v>
      </c>
      <c r="I94" s="33">
        <f t="shared" si="5"/>
        <v>300</v>
      </c>
      <c r="J94" s="15">
        <v>0</v>
      </c>
      <c r="K94" s="16">
        <f t="shared" si="6"/>
        <v>0</v>
      </c>
      <c r="L94" s="16">
        <f t="shared" si="7"/>
        <v>0</v>
      </c>
      <c r="M94" s="29" t="s">
        <v>17</v>
      </c>
      <c r="N94" s="5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20.25" x14ac:dyDescent="0.25">
      <c r="A95" s="4">
        <v>87</v>
      </c>
      <c r="B95" s="5">
        <v>1068896</v>
      </c>
      <c r="C95" s="6" t="s">
        <v>41</v>
      </c>
      <c r="D95" s="1" t="s">
        <v>123</v>
      </c>
      <c r="E95" s="29" t="s">
        <v>18</v>
      </c>
      <c r="F95" s="29">
        <v>717.6</v>
      </c>
      <c r="G95" s="38">
        <v>130</v>
      </c>
      <c r="H95" s="33">
        <f t="shared" si="4"/>
        <v>93288</v>
      </c>
      <c r="I95" s="33">
        <f t="shared" si="5"/>
        <v>111945.59999999999</v>
      </c>
      <c r="J95" s="15">
        <v>0</v>
      </c>
      <c r="K95" s="16">
        <f t="shared" si="6"/>
        <v>0</v>
      </c>
      <c r="L95" s="16">
        <f t="shared" si="7"/>
        <v>0</v>
      </c>
      <c r="M95" s="29" t="s">
        <v>17</v>
      </c>
      <c r="N95" s="5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20.25" x14ac:dyDescent="0.25">
      <c r="A96" s="4">
        <v>88</v>
      </c>
      <c r="B96" s="5">
        <v>1082848</v>
      </c>
      <c r="C96" s="6" t="s">
        <v>41</v>
      </c>
      <c r="D96" s="1" t="s">
        <v>124</v>
      </c>
      <c r="E96" s="29" t="s">
        <v>18</v>
      </c>
      <c r="F96" s="29">
        <v>47</v>
      </c>
      <c r="G96" s="38">
        <v>12</v>
      </c>
      <c r="H96" s="33">
        <f t="shared" si="4"/>
        <v>564</v>
      </c>
      <c r="I96" s="33">
        <f t="shared" si="5"/>
        <v>676.8</v>
      </c>
      <c r="J96" s="15">
        <v>0</v>
      </c>
      <c r="K96" s="16">
        <f t="shared" si="6"/>
        <v>0</v>
      </c>
      <c r="L96" s="16">
        <f t="shared" si="7"/>
        <v>0</v>
      </c>
      <c r="M96" s="29" t="s">
        <v>17</v>
      </c>
      <c r="N96" s="5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20.25" x14ac:dyDescent="0.25">
      <c r="A97" s="4">
        <v>89</v>
      </c>
      <c r="B97" s="5">
        <v>1079968</v>
      </c>
      <c r="C97" s="6" t="s">
        <v>41</v>
      </c>
      <c r="D97" s="1" t="s">
        <v>125</v>
      </c>
      <c r="E97" s="29" t="s">
        <v>18</v>
      </c>
      <c r="F97" s="29">
        <v>338.95</v>
      </c>
      <c r="G97" s="38">
        <v>15</v>
      </c>
      <c r="H97" s="33">
        <f t="shared" si="4"/>
        <v>5084.25</v>
      </c>
      <c r="I97" s="33">
        <f t="shared" si="5"/>
        <v>6101.0999999999995</v>
      </c>
      <c r="J97" s="15">
        <v>0</v>
      </c>
      <c r="K97" s="16">
        <f t="shared" si="6"/>
        <v>0</v>
      </c>
      <c r="L97" s="16">
        <f t="shared" si="7"/>
        <v>0</v>
      </c>
      <c r="M97" s="29" t="s">
        <v>17</v>
      </c>
      <c r="N97" s="52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20.25" x14ac:dyDescent="0.25">
      <c r="A98" s="4">
        <v>90</v>
      </c>
      <c r="B98" s="5">
        <v>1071090</v>
      </c>
      <c r="C98" s="6" t="s">
        <v>41</v>
      </c>
      <c r="D98" s="1" t="s">
        <v>126</v>
      </c>
      <c r="E98" s="29" t="s">
        <v>16</v>
      </c>
      <c r="F98" s="29">
        <v>311</v>
      </c>
      <c r="G98" s="38">
        <v>8</v>
      </c>
      <c r="H98" s="33">
        <f t="shared" si="4"/>
        <v>2488</v>
      </c>
      <c r="I98" s="33">
        <f t="shared" si="5"/>
        <v>2985.6</v>
      </c>
      <c r="J98" s="15">
        <v>0</v>
      </c>
      <c r="K98" s="16">
        <f t="shared" si="6"/>
        <v>0</v>
      </c>
      <c r="L98" s="16">
        <f t="shared" si="7"/>
        <v>0</v>
      </c>
      <c r="M98" s="29" t="s">
        <v>17</v>
      </c>
      <c r="N98" s="52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20.25" x14ac:dyDescent="0.25">
      <c r="A99" s="4">
        <v>91</v>
      </c>
      <c r="B99" s="5">
        <v>1070855</v>
      </c>
      <c r="C99" s="6" t="s">
        <v>41</v>
      </c>
      <c r="D99" s="1" t="s">
        <v>127</v>
      </c>
      <c r="E99" s="29" t="s">
        <v>18</v>
      </c>
      <c r="F99" s="29">
        <v>39.61</v>
      </c>
      <c r="G99" s="38">
        <v>7</v>
      </c>
      <c r="H99" s="33">
        <f t="shared" si="4"/>
        <v>277.27</v>
      </c>
      <c r="I99" s="33">
        <f t="shared" si="5"/>
        <v>332.72399999999999</v>
      </c>
      <c r="J99" s="15">
        <v>0</v>
      </c>
      <c r="K99" s="16">
        <f t="shared" si="6"/>
        <v>0</v>
      </c>
      <c r="L99" s="16">
        <f t="shared" si="7"/>
        <v>0</v>
      </c>
      <c r="M99" s="29" t="s">
        <v>17</v>
      </c>
      <c r="N99" s="5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20.25" x14ac:dyDescent="0.25">
      <c r="A100" s="4">
        <v>92</v>
      </c>
      <c r="B100" s="5">
        <v>1071351</v>
      </c>
      <c r="C100" s="6" t="s">
        <v>41</v>
      </c>
      <c r="D100" s="1" t="s">
        <v>128</v>
      </c>
      <c r="E100" s="29" t="s">
        <v>18</v>
      </c>
      <c r="F100" s="29">
        <v>246.3</v>
      </c>
      <c r="G100" s="38">
        <v>5</v>
      </c>
      <c r="H100" s="33">
        <f t="shared" si="4"/>
        <v>1231.5</v>
      </c>
      <c r="I100" s="33">
        <f t="shared" si="5"/>
        <v>1477.8</v>
      </c>
      <c r="J100" s="15">
        <v>0</v>
      </c>
      <c r="K100" s="16">
        <f t="shared" si="6"/>
        <v>0</v>
      </c>
      <c r="L100" s="16">
        <f t="shared" si="7"/>
        <v>0</v>
      </c>
      <c r="M100" s="29" t="s">
        <v>17</v>
      </c>
      <c r="N100" s="52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20.25" x14ac:dyDescent="0.25">
      <c r="A101" s="4">
        <v>93</v>
      </c>
      <c r="B101" s="5">
        <v>1007565</v>
      </c>
      <c r="C101" s="6" t="s">
        <v>41</v>
      </c>
      <c r="D101" s="1" t="s">
        <v>129</v>
      </c>
      <c r="E101" s="29" t="s">
        <v>16</v>
      </c>
      <c r="F101" s="29">
        <v>3</v>
      </c>
      <c r="G101" s="38">
        <v>1700</v>
      </c>
      <c r="H101" s="33">
        <f t="shared" si="4"/>
        <v>5100</v>
      </c>
      <c r="I101" s="33">
        <f t="shared" si="5"/>
        <v>6120</v>
      </c>
      <c r="J101" s="15">
        <v>0</v>
      </c>
      <c r="K101" s="16">
        <f t="shared" si="6"/>
        <v>0</v>
      </c>
      <c r="L101" s="16">
        <f t="shared" si="7"/>
        <v>0</v>
      </c>
      <c r="M101" s="29" t="s">
        <v>17</v>
      </c>
      <c r="N101" s="5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20.25" x14ac:dyDescent="0.25">
      <c r="A102" s="4">
        <v>94</v>
      </c>
      <c r="B102" s="5">
        <v>1028124</v>
      </c>
      <c r="C102" s="6" t="s">
        <v>41</v>
      </c>
      <c r="D102" s="1" t="s">
        <v>130</v>
      </c>
      <c r="E102" s="29" t="s">
        <v>16</v>
      </c>
      <c r="F102" s="29">
        <v>1</v>
      </c>
      <c r="G102" s="38">
        <v>233000</v>
      </c>
      <c r="H102" s="33">
        <f t="shared" si="4"/>
        <v>233000</v>
      </c>
      <c r="I102" s="33">
        <f t="shared" si="5"/>
        <v>279600</v>
      </c>
      <c r="J102" s="15">
        <v>0</v>
      </c>
      <c r="K102" s="16">
        <f t="shared" si="6"/>
        <v>0</v>
      </c>
      <c r="L102" s="16">
        <f t="shared" si="7"/>
        <v>0</v>
      </c>
      <c r="M102" s="29" t="s">
        <v>17</v>
      </c>
      <c r="N102" s="5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20.25" x14ac:dyDescent="0.25">
      <c r="A103" s="4">
        <v>95</v>
      </c>
      <c r="B103" s="5" t="s">
        <v>319</v>
      </c>
      <c r="C103" s="6" t="s">
        <v>41</v>
      </c>
      <c r="D103" s="1" t="s">
        <v>131</v>
      </c>
      <c r="E103" s="29" t="s">
        <v>16</v>
      </c>
      <c r="F103" s="29">
        <v>345</v>
      </c>
      <c r="G103" s="38">
        <v>1</v>
      </c>
      <c r="H103" s="33">
        <f t="shared" si="4"/>
        <v>345</v>
      </c>
      <c r="I103" s="33">
        <f t="shared" si="5"/>
        <v>414</v>
      </c>
      <c r="J103" s="15">
        <v>0</v>
      </c>
      <c r="K103" s="16">
        <f t="shared" si="6"/>
        <v>0</v>
      </c>
      <c r="L103" s="16">
        <f t="shared" si="7"/>
        <v>0</v>
      </c>
      <c r="M103" s="29" t="s">
        <v>17</v>
      </c>
      <c r="N103" s="5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20.25" x14ac:dyDescent="0.25">
      <c r="A104" s="4">
        <v>96</v>
      </c>
      <c r="B104" s="5">
        <v>1025900</v>
      </c>
      <c r="C104" s="6" t="s">
        <v>41</v>
      </c>
      <c r="D104" s="1" t="s">
        <v>132</v>
      </c>
      <c r="E104" s="29" t="s">
        <v>16</v>
      </c>
      <c r="F104" s="29">
        <v>236</v>
      </c>
      <c r="G104" s="38">
        <v>3</v>
      </c>
      <c r="H104" s="33">
        <f t="shared" si="4"/>
        <v>708</v>
      </c>
      <c r="I104" s="33">
        <f t="shared" si="5"/>
        <v>849.6</v>
      </c>
      <c r="J104" s="15">
        <v>0</v>
      </c>
      <c r="K104" s="16">
        <f t="shared" si="6"/>
        <v>0</v>
      </c>
      <c r="L104" s="16">
        <f t="shared" si="7"/>
        <v>0</v>
      </c>
      <c r="M104" s="29" t="s">
        <v>17</v>
      </c>
      <c r="N104" s="52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20.25" x14ac:dyDescent="0.25">
      <c r="A105" s="4">
        <v>97</v>
      </c>
      <c r="B105" s="5">
        <v>1025897</v>
      </c>
      <c r="C105" s="6" t="s">
        <v>41</v>
      </c>
      <c r="D105" s="1" t="s">
        <v>133</v>
      </c>
      <c r="E105" s="29" t="s">
        <v>16</v>
      </c>
      <c r="F105" s="29">
        <v>60</v>
      </c>
      <c r="G105" s="38">
        <v>3</v>
      </c>
      <c r="H105" s="33">
        <f t="shared" si="4"/>
        <v>180</v>
      </c>
      <c r="I105" s="33">
        <f t="shared" si="5"/>
        <v>216</v>
      </c>
      <c r="J105" s="15">
        <v>0</v>
      </c>
      <c r="K105" s="16">
        <f t="shared" si="6"/>
        <v>0</v>
      </c>
      <c r="L105" s="16">
        <f t="shared" si="7"/>
        <v>0</v>
      </c>
      <c r="M105" s="29" t="s">
        <v>17</v>
      </c>
      <c r="N105" s="52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20.25" x14ac:dyDescent="0.25">
      <c r="A106" s="4">
        <v>98</v>
      </c>
      <c r="B106" s="5">
        <v>1025896</v>
      </c>
      <c r="C106" s="6" t="s">
        <v>41</v>
      </c>
      <c r="D106" s="1" t="s">
        <v>134</v>
      </c>
      <c r="E106" s="29" t="s">
        <v>16</v>
      </c>
      <c r="F106" s="29">
        <v>373</v>
      </c>
      <c r="G106" s="38">
        <v>4</v>
      </c>
      <c r="H106" s="33">
        <f t="shared" si="4"/>
        <v>1492</v>
      </c>
      <c r="I106" s="33">
        <f t="shared" si="5"/>
        <v>1790.3999999999999</v>
      </c>
      <c r="J106" s="15">
        <v>0</v>
      </c>
      <c r="K106" s="16">
        <f t="shared" si="6"/>
        <v>0</v>
      </c>
      <c r="L106" s="16">
        <f t="shared" si="7"/>
        <v>0</v>
      </c>
      <c r="M106" s="29" t="s">
        <v>17</v>
      </c>
      <c r="N106" s="52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20.25" x14ac:dyDescent="0.25">
      <c r="A107" s="4">
        <v>99</v>
      </c>
      <c r="B107" s="5">
        <v>1025895</v>
      </c>
      <c r="C107" s="6" t="s">
        <v>41</v>
      </c>
      <c r="D107" s="1" t="s">
        <v>135</v>
      </c>
      <c r="E107" s="29" t="s">
        <v>16</v>
      </c>
      <c r="F107" s="29">
        <v>540</v>
      </c>
      <c r="G107" s="38">
        <v>4</v>
      </c>
      <c r="H107" s="33">
        <f t="shared" si="4"/>
        <v>2160</v>
      </c>
      <c r="I107" s="33">
        <f t="shared" si="5"/>
        <v>2592</v>
      </c>
      <c r="J107" s="15">
        <v>0</v>
      </c>
      <c r="K107" s="16">
        <f t="shared" si="6"/>
        <v>0</v>
      </c>
      <c r="L107" s="16">
        <f t="shared" si="7"/>
        <v>0</v>
      </c>
      <c r="M107" s="29" t="s">
        <v>17</v>
      </c>
      <c r="N107" s="52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20.25" x14ac:dyDescent="0.25">
      <c r="A108" s="4">
        <v>100</v>
      </c>
      <c r="B108" s="5" t="s">
        <v>320</v>
      </c>
      <c r="C108" s="6" t="s">
        <v>41</v>
      </c>
      <c r="D108" s="1" t="s">
        <v>136</v>
      </c>
      <c r="E108" s="29" t="s">
        <v>16</v>
      </c>
      <c r="F108" s="29">
        <v>1</v>
      </c>
      <c r="G108" s="38">
        <v>4</v>
      </c>
      <c r="H108" s="33">
        <f t="shared" si="4"/>
        <v>4</v>
      </c>
      <c r="I108" s="33">
        <f t="shared" si="5"/>
        <v>4.8</v>
      </c>
      <c r="J108" s="15">
        <v>0</v>
      </c>
      <c r="K108" s="16">
        <f t="shared" si="6"/>
        <v>0</v>
      </c>
      <c r="L108" s="16">
        <f t="shared" si="7"/>
        <v>0</v>
      </c>
      <c r="M108" s="29" t="s">
        <v>17</v>
      </c>
      <c r="N108" s="5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20.25" x14ac:dyDescent="0.25">
      <c r="A109" s="4">
        <v>101</v>
      </c>
      <c r="B109" s="5" t="s">
        <v>321</v>
      </c>
      <c r="C109" s="6" t="s">
        <v>41</v>
      </c>
      <c r="D109" s="1" t="s">
        <v>137</v>
      </c>
      <c r="E109" s="29" t="s">
        <v>16</v>
      </c>
      <c r="F109" s="29">
        <v>3</v>
      </c>
      <c r="G109" s="38">
        <v>1</v>
      </c>
      <c r="H109" s="33">
        <f t="shared" si="4"/>
        <v>3</v>
      </c>
      <c r="I109" s="33">
        <f t="shared" si="5"/>
        <v>3.5999999999999996</v>
      </c>
      <c r="J109" s="15">
        <v>0</v>
      </c>
      <c r="K109" s="16">
        <f t="shared" si="6"/>
        <v>0</v>
      </c>
      <c r="L109" s="16">
        <f t="shared" si="7"/>
        <v>0</v>
      </c>
      <c r="M109" s="29" t="s">
        <v>17</v>
      </c>
      <c r="N109" s="5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20.25" x14ac:dyDescent="0.25">
      <c r="A110" s="4">
        <v>102</v>
      </c>
      <c r="B110" s="5" t="s">
        <v>322</v>
      </c>
      <c r="C110" s="6" t="s">
        <v>41</v>
      </c>
      <c r="D110" s="1" t="s">
        <v>138</v>
      </c>
      <c r="E110" s="29" t="s">
        <v>16</v>
      </c>
      <c r="F110" s="29">
        <v>12</v>
      </c>
      <c r="G110" s="38">
        <v>30</v>
      </c>
      <c r="H110" s="33">
        <f t="shared" si="4"/>
        <v>360</v>
      </c>
      <c r="I110" s="33">
        <f t="shared" si="5"/>
        <v>432</v>
      </c>
      <c r="J110" s="15">
        <v>0</v>
      </c>
      <c r="K110" s="16">
        <f t="shared" si="6"/>
        <v>0</v>
      </c>
      <c r="L110" s="16">
        <f t="shared" si="7"/>
        <v>0</v>
      </c>
      <c r="M110" s="29" t="s">
        <v>17</v>
      </c>
      <c r="N110" s="5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37.5" x14ac:dyDescent="0.25">
      <c r="A111" s="4">
        <v>103</v>
      </c>
      <c r="B111" s="5" t="s">
        <v>323</v>
      </c>
      <c r="C111" s="6" t="s">
        <v>41</v>
      </c>
      <c r="D111" s="1" t="s">
        <v>139</v>
      </c>
      <c r="E111" s="29" t="s">
        <v>16</v>
      </c>
      <c r="F111" s="29">
        <v>6</v>
      </c>
      <c r="G111" s="38">
        <v>530</v>
      </c>
      <c r="H111" s="33">
        <f t="shared" si="4"/>
        <v>3180</v>
      </c>
      <c r="I111" s="33">
        <f t="shared" si="5"/>
        <v>3816</v>
      </c>
      <c r="J111" s="15">
        <v>0</v>
      </c>
      <c r="K111" s="16">
        <f t="shared" si="6"/>
        <v>0</v>
      </c>
      <c r="L111" s="16">
        <f t="shared" si="7"/>
        <v>0</v>
      </c>
      <c r="M111" s="29" t="s">
        <v>17</v>
      </c>
      <c r="N111" s="5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37.5" x14ac:dyDescent="0.25">
      <c r="A112" s="4">
        <v>104</v>
      </c>
      <c r="B112" s="5" t="s">
        <v>324</v>
      </c>
      <c r="C112" s="6" t="s">
        <v>41</v>
      </c>
      <c r="D112" s="1" t="s">
        <v>140</v>
      </c>
      <c r="E112" s="29" t="s">
        <v>16</v>
      </c>
      <c r="F112" s="29">
        <v>15</v>
      </c>
      <c r="G112" s="38">
        <v>840</v>
      </c>
      <c r="H112" s="33">
        <f t="shared" si="4"/>
        <v>12600</v>
      </c>
      <c r="I112" s="33">
        <f t="shared" si="5"/>
        <v>15120</v>
      </c>
      <c r="J112" s="15">
        <v>0</v>
      </c>
      <c r="K112" s="16">
        <f t="shared" si="6"/>
        <v>0</v>
      </c>
      <c r="L112" s="16">
        <f t="shared" si="7"/>
        <v>0</v>
      </c>
      <c r="M112" s="29" t="s">
        <v>17</v>
      </c>
      <c r="N112" s="52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37.5" x14ac:dyDescent="0.25">
      <c r="A113" s="4">
        <v>105</v>
      </c>
      <c r="B113" s="5" t="s">
        <v>325</v>
      </c>
      <c r="C113" s="6" t="s">
        <v>41</v>
      </c>
      <c r="D113" s="1" t="s">
        <v>141</v>
      </c>
      <c r="E113" s="29" t="s">
        <v>16</v>
      </c>
      <c r="F113" s="29">
        <v>14</v>
      </c>
      <c r="G113" s="38">
        <v>740</v>
      </c>
      <c r="H113" s="33">
        <f t="shared" si="4"/>
        <v>10360</v>
      </c>
      <c r="I113" s="33">
        <f t="shared" si="5"/>
        <v>12432</v>
      </c>
      <c r="J113" s="15">
        <v>0</v>
      </c>
      <c r="K113" s="16">
        <f t="shared" si="6"/>
        <v>0</v>
      </c>
      <c r="L113" s="16">
        <f t="shared" si="7"/>
        <v>0</v>
      </c>
      <c r="M113" s="29" t="s">
        <v>17</v>
      </c>
      <c r="N113" s="52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20.25" x14ac:dyDescent="0.25">
      <c r="A114" s="4">
        <v>106</v>
      </c>
      <c r="B114" s="5">
        <v>1015919</v>
      </c>
      <c r="C114" s="6" t="s">
        <v>41</v>
      </c>
      <c r="D114" s="1" t="s">
        <v>142</v>
      </c>
      <c r="E114" s="29" t="s">
        <v>16</v>
      </c>
      <c r="F114" s="29">
        <v>1</v>
      </c>
      <c r="G114" s="38">
        <v>670</v>
      </c>
      <c r="H114" s="33">
        <f t="shared" si="4"/>
        <v>670</v>
      </c>
      <c r="I114" s="33">
        <f t="shared" si="5"/>
        <v>804</v>
      </c>
      <c r="J114" s="15">
        <v>0</v>
      </c>
      <c r="K114" s="16">
        <f t="shared" si="6"/>
        <v>0</v>
      </c>
      <c r="L114" s="16">
        <f t="shared" si="7"/>
        <v>0</v>
      </c>
      <c r="M114" s="29" t="s">
        <v>17</v>
      </c>
      <c r="N114" s="52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20.25" x14ac:dyDescent="0.25">
      <c r="A115" s="4">
        <v>107</v>
      </c>
      <c r="B115" s="5">
        <v>1018288</v>
      </c>
      <c r="C115" s="6" t="s">
        <v>41</v>
      </c>
      <c r="D115" s="1" t="s">
        <v>143</v>
      </c>
      <c r="E115" s="29" t="s">
        <v>16</v>
      </c>
      <c r="F115" s="29">
        <v>2</v>
      </c>
      <c r="G115" s="38">
        <v>750</v>
      </c>
      <c r="H115" s="33">
        <f t="shared" si="4"/>
        <v>1500</v>
      </c>
      <c r="I115" s="33">
        <f t="shared" si="5"/>
        <v>1800</v>
      </c>
      <c r="J115" s="15">
        <v>0</v>
      </c>
      <c r="K115" s="16">
        <f t="shared" si="6"/>
        <v>0</v>
      </c>
      <c r="L115" s="16">
        <f t="shared" si="7"/>
        <v>0</v>
      </c>
      <c r="M115" s="29" t="s">
        <v>17</v>
      </c>
      <c r="N115" s="52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20.25" x14ac:dyDescent="0.25">
      <c r="A116" s="4">
        <v>108</v>
      </c>
      <c r="B116" s="5">
        <v>1018281</v>
      </c>
      <c r="C116" s="6" t="s">
        <v>41</v>
      </c>
      <c r="D116" s="1" t="s">
        <v>144</v>
      </c>
      <c r="E116" s="29" t="s">
        <v>16</v>
      </c>
      <c r="F116" s="29">
        <v>2</v>
      </c>
      <c r="G116" s="38">
        <v>750</v>
      </c>
      <c r="H116" s="33">
        <f t="shared" si="4"/>
        <v>1500</v>
      </c>
      <c r="I116" s="33">
        <f t="shared" si="5"/>
        <v>1800</v>
      </c>
      <c r="J116" s="15">
        <v>0</v>
      </c>
      <c r="K116" s="16">
        <f t="shared" si="6"/>
        <v>0</v>
      </c>
      <c r="L116" s="16">
        <f t="shared" si="7"/>
        <v>0</v>
      </c>
      <c r="M116" s="29" t="s">
        <v>17</v>
      </c>
      <c r="N116" s="52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20.25" x14ac:dyDescent="0.25">
      <c r="A117" s="4">
        <v>109</v>
      </c>
      <c r="B117" s="5" t="s">
        <v>326</v>
      </c>
      <c r="C117" s="6" t="s">
        <v>41</v>
      </c>
      <c r="D117" s="1" t="s">
        <v>145</v>
      </c>
      <c r="E117" s="29" t="s">
        <v>16</v>
      </c>
      <c r="F117" s="29">
        <v>19</v>
      </c>
      <c r="G117" s="38">
        <v>500</v>
      </c>
      <c r="H117" s="33">
        <f t="shared" si="4"/>
        <v>9500</v>
      </c>
      <c r="I117" s="33">
        <f t="shared" si="5"/>
        <v>11400</v>
      </c>
      <c r="J117" s="15">
        <v>0</v>
      </c>
      <c r="K117" s="16">
        <f t="shared" si="6"/>
        <v>0</v>
      </c>
      <c r="L117" s="16">
        <f t="shared" si="7"/>
        <v>0</v>
      </c>
      <c r="M117" s="29" t="s">
        <v>17</v>
      </c>
      <c r="N117" s="52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20.25" x14ac:dyDescent="0.25">
      <c r="A118" s="4">
        <v>110</v>
      </c>
      <c r="B118" s="5">
        <v>1022252</v>
      </c>
      <c r="C118" s="6" t="s">
        <v>41</v>
      </c>
      <c r="D118" s="1" t="s">
        <v>146</v>
      </c>
      <c r="E118" s="29" t="s">
        <v>16</v>
      </c>
      <c r="F118" s="29">
        <v>1</v>
      </c>
      <c r="G118" s="38">
        <v>5700</v>
      </c>
      <c r="H118" s="33">
        <f t="shared" si="4"/>
        <v>5700</v>
      </c>
      <c r="I118" s="33">
        <f t="shared" si="5"/>
        <v>6840</v>
      </c>
      <c r="J118" s="15">
        <v>0</v>
      </c>
      <c r="K118" s="16">
        <f t="shared" si="6"/>
        <v>0</v>
      </c>
      <c r="L118" s="16">
        <f t="shared" si="7"/>
        <v>0</v>
      </c>
      <c r="M118" s="29" t="s">
        <v>17</v>
      </c>
      <c r="N118" s="52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20.25" x14ac:dyDescent="0.25">
      <c r="A119" s="4">
        <v>111</v>
      </c>
      <c r="B119" s="5">
        <v>3005086</v>
      </c>
      <c r="C119" s="6" t="s">
        <v>41</v>
      </c>
      <c r="D119" s="1" t="s">
        <v>147</v>
      </c>
      <c r="E119" s="29" t="s">
        <v>16</v>
      </c>
      <c r="F119" s="29">
        <v>4</v>
      </c>
      <c r="G119" s="38">
        <v>12</v>
      </c>
      <c r="H119" s="33">
        <f t="shared" si="4"/>
        <v>48</v>
      </c>
      <c r="I119" s="33">
        <f t="shared" si="5"/>
        <v>57.599999999999994</v>
      </c>
      <c r="J119" s="15">
        <v>0</v>
      </c>
      <c r="K119" s="16">
        <f t="shared" si="6"/>
        <v>0</v>
      </c>
      <c r="L119" s="16">
        <f t="shared" si="7"/>
        <v>0</v>
      </c>
      <c r="M119" s="29" t="s">
        <v>17</v>
      </c>
      <c r="N119" s="52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20.25" x14ac:dyDescent="0.25">
      <c r="A120" s="4">
        <v>112</v>
      </c>
      <c r="B120" s="5" t="s">
        <v>327</v>
      </c>
      <c r="C120" s="6" t="s">
        <v>41</v>
      </c>
      <c r="D120" s="1" t="s">
        <v>148</v>
      </c>
      <c r="E120" s="29" t="s">
        <v>16</v>
      </c>
      <c r="F120" s="29">
        <v>1</v>
      </c>
      <c r="G120" s="38">
        <v>2300</v>
      </c>
      <c r="H120" s="33">
        <f t="shared" si="4"/>
        <v>2300</v>
      </c>
      <c r="I120" s="33">
        <f t="shared" si="5"/>
        <v>2760</v>
      </c>
      <c r="J120" s="15">
        <v>0</v>
      </c>
      <c r="K120" s="16">
        <f t="shared" si="6"/>
        <v>0</v>
      </c>
      <c r="L120" s="16">
        <f t="shared" si="7"/>
        <v>0</v>
      </c>
      <c r="M120" s="29" t="s">
        <v>17</v>
      </c>
      <c r="N120" s="52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37.5" x14ac:dyDescent="0.25">
      <c r="A121" s="4">
        <v>113</v>
      </c>
      <c r="B121" s="5" t="s">
        <v>328</v>
      </c>
      <c r="C121" s="6" t="s">
        <v>41</v>
      </c>
      <c r="D121" s="1" t="s">
        <v>149</v>
      </c>
      <c r="E121" s="29" t="s">
        <v>16</v>
      </c>
      <c r="F121" s="29">
        <v>1</v>
      </c>
      <c r="G121" s="38">
        <v>100</v>
      </c>
      <c r="H121" s="33">
        <f t="shared" si="4"/>
        <v>100</v>
      </c>
      <c r="I121" s="33">
        <f t="shared" si="5"/>
        <v>120</v>
      </c>
      <c r="J121" s="15">
        <v>0</v>
      </c>
      <c r="K121" s="16">
        <f t="shared" si="6"/>
        <v>0</v>
      </c>
      <c r="L121" s="16">
        <f t="shared" si="7"/>
        <v>0</v>
      </c>
      <c r="M121" s="29" t="s">
        <v>17</v>
      </c>
      <c r="N121" s="52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37.5" x14ac:dyDescent="0.25">
      <c r="A122" s="4">
        <v>114</v>
      </c>
      <c r="B122" s="5">
        <v>1000163</v>
      </c>
      <c r="C122" s="6" t="s">
        <v>41</v>
      </c>
      <c r="D122" s="1" t="s">
        <v>150</v>
      </c>
      <c r="E122" s="29" t="s">
        <v>16</v>
      </c>
      <c r="F122" s="29">
        <v>2</v>
      </c>
      <c r="G122" s="38">
        <v>4000</v>
      </c>
      <c r="H122" s="33">
        <f t="shared" si="4"/>
        <v>8000</v>
      </c>
      <c r="I122" s="33">
        <f t="shared" si="5"/>
        <v>9600</v>
      </c>
      <c r="J122" s="15">
        <v>0</v>
      </c>
      <c r="K122" s="16">
        <f t="shared" si="6"/>
        <v>0</v>
      </c>
      <c r="L122" s="16">
        <f t="shared" si="7"/>
        <v>0</v>
      </c>
      <c r="M122" s="29" t="s">
        <v>17</v>
      </c>
      <c r="N122" s="52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20.25" x14ac:dyDescent="0.25">
      <c r="A123" s="4">
        <v>115</v>
      </c>
      <c r="B123" s="5">
        <v>1036036</v>
      </c>
      <c r="C123" s="6" t="s">
        <v>41</v>
      </c>
      <c r="D123" s="1" t="s">
        <v>151</v>
      </c>
      <c r="E123" s="29" t="s">
        <v>16</v>
      </c>
      <c r="F123" s="29">
        <v>3373</v>
      </c>
      <c r="G123" s="38">
        <v>1</v>
      </c>
      <c r="H123" s="33">
        <f t="shared" si="4"/>
        <v>3373</v>
      </c>
      <c r="I123" s="33">
        <f t="shared" si="5"/>
        <v>4047.6</v>
      </c>
      <c r="J123" s="15">
        <v>0</v>
      </c>
      <c r="K123" s="16">
        <f t="shared" si="6"/>
        <v>0</v>
      </c>
      <c r="L123" s="16">
        <f t="shared" si="7"/>
        <v>0</v>
      </c>
      <c r="M123" s="29" t="s">
        <v>17</v>
      </c>
      <c r="N123" s="52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20.25" x14ac:dyDescent="0.25">
      <c r="A124" s="4">
        <v>116</v>
      </c>
      <c r="B124" s="5">
        <v>1014811</v>
      </c>
      <c r="C124" s="6" t="s">
        <v>41</v>
      </c>
      <c r="D124" s="1" t="s">
        <v>152</v>
      </c>
      <c r="E124" s="29" t="s">
        <v>16</v>
      </c>
      <c r="F124" s="29">
        <v>67</v>
      </c>
      <c r="G124" s="38">
        <v>6</v>
      </c>
      <c r="H124" s="33">
        <f t="shared" si="4"/>
        <v>402</v>
      </c>
      <c r="I124" s="33">
        <f t="shared" si="5"/>
        <v>482.4</v>
      </c>
      <c r="J124" s="15">
        <v>0</v>
      </c>
      <c r="K124" s="16">
        <f t="shared" si="6"/>
        <v>0</v>
      </c>
      <c r="L124" s="16">
        <f t="shared" si="7"/>
        <v>0</v>
      </c>
      <c r="M124" s="29" t="s">
        <v>17</v>
      </c>
      <c r="N124" s="52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20.25" x14ac:dyDescent="0.25">
      <c r="A125" s="4">
        <v>117</v>
      </c>
      <c r="B125" s="5">
        <v>1019246</v>
      </c>
      <c r="C125" s="6" t="s">
        <v>41</v>
      </c>
      <c r="D125" s="1" t="s">
        <v>153</v>
      </c>
      <c r="E125" s="29" t="s">
        <v>16</v>
      </c>
      <c r="F125" s="29">
        <v>472</v>
      </c>
      <c r="G125" s="38">
        <v>1</v>
      </c>
      <c r="H125" s="33">
        <f t="shared" si="4"/>
        <v>472</v>
      </c>
      <c r="I125" s="33">
        <f t="shared" si="5"/>
        <v>566.4</v>
      </c>
      <c r="J125" s="15">
        <v>0</v>
      </c>
      <c r="K125" s="16">
        <f t="shared" si="6"/>
        <v>0</v>
      </c>
      <c r="L125" s="16">
        <f t="shared" si="7"/>
        <v>0</v>
      </c>
      <c r="M125" s="29" t="s">
        <v>17</v>
      </c>
      <c r="N125" s="52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37.5" x14ac:dyDescent="0.25">
      <c r="A126" s="4">
        <v>118</v>
      </c>
      <c r="B126" s="5" t="s">
        <v>329</v>
      </c>
      <c r="C126" s="6" t="s">
        <v>41</v>
      </c>
      <c r="D126" s="1" t="s">
        <v>154</v>
      </c>
      <c r="E126" s="29" t="s">
        <v>16</v>
      </c>
      <c r="F126" s="29">
        <v>1</v>
      </c>
      <c r="G126" s="38">
        <v>330</v>
      </c>
      <c r="H126" s="33">
        <f t="shared" si="4"/>
        <v>330</v>
      </c>
      <c r="I126" s="33">
        <f t="shared" si="5"/>
        <v>396</v>
      </c>
      <c r="J126" s="15">
        <v>0</v>
      </c>
      <c r="K126" s="16">
        <f t="shared" si="6"/>
        <v>0</v>
      </c>
      <c r="L126" s="16">
        <f t="shared" si="7"/>
        <v>0</v>
      </c>
      <c r="M126" s="29" t="s">
        <v>17</v>
      </c>
      <c r="N126" s="52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37.5" x14ac:dyDescent="0.25">
      <c r="A127" s="4">
        <v>119</v>
      </c>
      <c r="B127" s="5" t="s">
        <v>330</v>
      </c>
      <c r="C127" s="6" t="s">
        <v>41</v>
      </c>
      <c r="D127" s="1" t="s">
        <v>155</v>
      </c>
      <c r="E127" s="29" t="s">
        <v>16</v>
      </c>
      <c r="F127" s="29">
        <v>4</v>
      </c>
      <c r="G127" s="38">
        <v>410</v>
      </c>
      <c r="H127" s="33">
        <f t="shared" si="4"/>
        <v>1640</v>
      </c>
      <c r="I127" s="33">
        <f t="shared" si="5"/>
        <v>1968</v>
      </c>
      <c r="J127" s="15">
        <v>0</v>
      </c>
      <c r="K127" s="16">
        <f t="shared" si="6"/>
        <v>0</v>
      </c>
      <c r="L127" s="16">
        <f t="shared" si="7"/>
        <v>0</v>
      </c>
      <c r="M127" s="29" t="s">
        <v>17</v>
      </c>
      <c r="N127" s="52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37.5" x14ac:dyDescent="0.25">
      <c r="A128" s="4">
        <v>120</v>
      </c>
      <c r="B128" s="5" t="s">
        <v>331</v>
      </c>
      <c r="C128" s="6" t="s">
        <v>41</v>
      </c>
      <c r="D128" s="1" t="s">
        <v>156</v>
      </c>
      <c r="E128" s="29" t="s">
        <v>16</v>
      </c>
      <c r="F128" s="29">
        <v>2</v>
      </c>
      <c r="G128" s="38">
        <v>760</v>
      </c>
      <c r="H128" s="33">
        <f t="shared" si="4"/>
        <v>1520</v>
      </c>
      <c r="I128" s="33">
        <f t="shared" si="5"/>
        <v>1824</v>
      </c>
      <c r="J128" s="15">
        <v>0</v>
      </c>
      <c r="K128" s="16">
        <f t="shared" si="6"/>
        <v>0</v>
      </c>
      <c r="L128" s="16">
        <f t="shared" si="7"/>
        <v>0</v>
      </c>
      <c r="M128" s="29" t="s">
        <v>17</v>
      </c>
      <c r="N128" s="52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37.5" x14ac:dyDescent="0.25">
      <c r="A129" s="4">
        <v>121</v>
      </c>
      <c r="B129" s="5" t="s">
        <v>332</v>
      </c>
      <c r="C129" s="6" t="s">
        <v>41</v>
      </c>
      <c r="D129" s="1" t="s">
        <v>157</v>
      </c>
      <c r="E129" s="29" t="s">
        <v>16</v>
      </c>
      <c r="F129" s="29">
        <v>4</v>
      </c>
      <c r="G129" s="38">
        <v>980</v>
      </c>
      <c r="H129" s="33">
        <f t="shared" si="4"/>
        <v>3920</v>
      </c>
      <c r="I129" s="33">
        <f t="shared" si="5"/>
        <v>4704</v>
      </c>
      <c r="J129" s="15">
        <v>0</v>
      </c>
      <c r="K129" s="16">
        <f t="shared" si="6"/>
        <v>0</v>
      </c>
      <c r="L129" s="16">
        <f t="shared" si="7"/>
        <v>0</v>
      </c>
      <c r="M129" s="29" t="s">
        <v>17</v>
      </c>
      <c r="N129" s="52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20.25" x14ac:dyDescent="0.25">
      <c r="A130" s="4">
        <v>122</v>
      </c>
      <c r="B130" s="5" t="s">
        <v>333</v>
      </c>
      <c r="C130" s="6" t="s">
        <v>41</v>
      </c>
      <c r="D130" s="1" t="s">
        <v>158</v>
      </c>
      <c r="E130" s="29" t="s">
        <v>16</v>
      </c>
      <c r="F130" s="29">
        <v>2</v>
      </c>
      <c r="G130" s="38">
        <v>290</v>
      </c>
      <c r="H130" s="33">
        <f t="shared" si="4"/>
        <v>580</v>
      </c>
      <c r="I130" s="33">
        <f t="shared" si="5"/>
        <v>696</v>
      </c>
      <c r="J130" s="15">
        <v>0</v>
      </c>
      <c r="K130" s="16">
        <f t="shared" si="6"/>
        <v>0</v>
      </c>
      <c r="L130" s="16">
        <f t="shared" si="7"/>
        <v>0</v>
      </c>
      <c r="M130" s="29" t="s">
        <v>17</v>
      </c>
      <c r="N130" s="52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20.25" x14ac:dyDescent="0.25">
      <c r="A131" s="4">
        <v>123</v>
      </c>
      <c r="B131" s="5" t="s">
        <v>334</v>
      </c>
      <c r="C131" s="6" t="s">
        <v>41</v>
      </c>
      <c r="D131" s="1" t="s">
        <v>159</v>
      </c>
      <c r="E131" s="29" t="s">
        <v>16</v>
      </c>
      <c r="F131" s="29">
        <v>3</v>
      </c>
      <c r="G131" s="38">
        <v>48</v>
      </c>
      <c r="H131" s="33">
        <f t="shared" si="4"/>
        <v>144</v>
      </c>
      <c r="I131" s="33">
        <f t="shared" si="5"/>
        <v>172.79999999999998</v>
      </c>
      <c r="J131" s="15">
        <v>0</v>
      </c>
      <c r="K131" s="16">
        <f t="shared" si="6"/>
        <v>0</v>
      </c>
      <c r="L131" s="16">
        <f t="shared" si="7"/>
        <v>0</v>
      </c>
      <c r="M131" s="29" t="s">
        <v>17</v>
      </c>
      <c r="N131" s="5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20.25" x14ac:dyDescent="0.25">
      <c r="A132" s="4">
        <v>124</v>
      </c>
      <c r="B132" s="5" t="s">
        <v>335</v>
      </c>
      <c r="C132" s="6" t="s">
        <v>41</v>
      </c>
      <c r="D132" s="1" t="s">
        <v>160</v>
      </c>
      <c r="E132" s="29" t="s">
        <v>16</v>
      </c>
      <c r="F132" s="29">
        <v>6</v>
      </c>
      <c r="G132" s="38">
        <v>600</v>
      </c>
      <c r="H132" s="33">
        <f t="shared" si="4"/>
        <v>3600</v>
      </c>
      <c r="I132" s="33">
        <f t="shared" si="5"/>
        <v>4320</v>
      </c>
      <c r="J132" s="15">
        <v>0</v>
      </c>
      <c r="K132" s="16">
        <f t="shared" si="6"/>
        <v>0</v>
      </c>
      <c r="L132" s="16">
        <f t="shared" si="7"/>
        <v>0</v>
      </c>
      <c r="M132" s="29" t="s">
        <v>17</v>
      </c>
      <c r="N132" s="52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20.25" x14ac:dyDescent="0.25">
      <c r="A133" s="4">
        <v>125</v>
      </c>
      <c r="B133" s="5">
        <v>1026447</v>
      </c>
      <c r="C133" s="6" t="s">
        <v>41</v>
      </c>
      <c r="D133" s="1" t="s">
        <v>161</v>
      </c>
      <c r="E133" s="29" t="s">
        <v>16</v>
      </c>
      <c r="F133" s="29">
        <v>36</v>
      </c>
      <c r="G133" s="38">
        <v>180</v>
      </c>
      <c r="H133" s="33">
        <f t="shared" si="4"/>
        <v>6480</v>
      </c>
      <c r="I133" s="33">
        <f t="shared" si="5"/>
        <v>7776</v>
      </c>
      <c r="J133" s="15">
        <v>0</v>
      </c>
      <c r="K133" s="16">
        <f t="shared" si="6"/>
        <v>0</v>
      </c>
      <c r="L133" s="16">
        <f t="shared" si="7"/>
        <v>0</v>
      </c>
      <c r="M133" s="29" t="s">
        <v>17</v>
      </c>
      <c r="N133" s="52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37.5" x14ac:dyDescent="0.25">
      <c r="A134" s="4">
        <v>126</v>
      </c>
      <c r="B134" s="5">
        <v>1005272</v>
      </c>
      <c r="C134" s="6" t="s">
        <v>41</v>
      </c>
      <c r="D134" s="1" t="s">
        <v>162</v>
      </c>
      <c r="E134" s="29" t="s">
        <v>16</v>
      </c>
      <c r="F134" s="29">
        <v>4</v>
      </c>
      <c r="G134" s="38">
        <v>740</v>
      </c>
      <c r="H134" s="33">
        <f t="shared" si="4"/>
        <v>2960</v>
      </c>
      <c r="I134" s="33">
        <f t="shared" si="5"/>
        <v>3552</v>
      </c>
      <c r="J134" s="15">
        <v>0</v>
      </c>
      <c r="K134" s="16">
        <f t="shared" si="6"/>
        <v>0</v>
      </c>
      <c r="L134" s="16">
        <f t="shared" si="7"/>
        <v>0</v>
      </c>
      <c r="M134" s="29" t="s">
        <v>17</v>
      </c>
      <c r="N134" s="52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37.5" x14ac:dyDescent="0.25">
      <c r="A135" s="4">
        <v>127</v>
      </c>
      <c r="B135" s="5" t="s">
        <v>336</v>
      </c>
      <c r="C135" s="6" t="s">
        <v>41</v>
      </c>
      <c r="D135" s="1" t="s">
        <v>163</v>
      </c>
      <c r="E135" s="29" t="s">
        <v>16</v>
      </c>
      <c r="F135" s="29">
        <v>1</v>
      </c>
      <c r="G135" s="38">
        <v>1000</v>
      </c>
      <c r="H135" s="33">
        <f t="shared" si="4"/>
        <v>1000</v>
      </c>
      <c r="I135" s="33">
        <f t="shared" si="5"/>
        <v>1200</v>
      </c>
      <c r="J135" s="15">
        <v>0</v>
      </c>
      <c r="K135" s="16">
        <f t="shared" si="6"/>
        <v>0</v>
      </c>
      <c r="L135" s="16">
        <f t="shared" si="7"/>
        <v>0</v>
      </c>
      <c r="M135" s="29" t="s">
        <v>17</v>
      </c>
      <c r="N135" s="52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37.5" x14ac:dyDescent="0.25">
      <c r="A136" s="4">
        <v>128</v>
      </c>
      <c r="B136" s="5">
        <v>1037915</v>
      </c>
      <c r="C136" s="6" t="s">
        <v>41</v>
      </c>
      <c r="D136" s="1" t="s">
        <v>164</v>
      </c>
      <c r="E136" s="29" t="s">
        <v>16</v>
      </c>
      <c r="F136" s="29">
        <v>6</v>
      </c>
      <c r="G136" s="38">
        <v>53</v>
      </c>
      <c r="H136" s="33">
        <f t="shared" si="4"/>
        <v>318</v>
      </c>
      <c r="I136" s="33">
        <f t="shared" si="5"/>
        <v>381.59999999999997</v>
      </c>
      <c r="J136" s="15">
        <v>0</v>
      </c>
      <c r="K136" s="16">
        <f t="shared" si="6"/>
        <v>0</v>
      </c>
      <c r="L136" s="16">
        <f t="shared" si="7"/>
        <v>0</v>
      </c>
      <c r="M136" s="29" t="s">
        <v>17</v>
      </c>
      <c r="N136" s="52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37.5" x14ac:dyDescent="0.25">
      <c r="A137" s="4">
        <v>129</v>
      </c>
      <c r="B137" s="5">
        <v>1037911</v>
      </c>
      <c r="C137" s="6" t="s">
        <v>41</v>
      </c>
      <c r="D137" s="1" t="s">
        <v>165</v>
      </c>
      <c r="E137" s="29" t="s">
        <v>16</v>
      </c>
      <c r="F137" s="29">
        <v>1</v>
      </c>
      <c r="G137" s="38">
        <v>2700</v>
      </c>
      <c r="H137" s="33">
        <f t="shared" si="4"/>
        <v>2700</v>
      </c>
      <c r="I137" s="33">
        <f t="shared" si="5"/>
        <v>3240</v>
      </c>
      <c r="J137" s="15">
        <v>0</v>
      </c>
      <c r="K137" s="16">
        <f t="shared" si="6"/>
        <v>0</v>
      </c>
      <c r="L137" s="16">
        <f t="shared" si="7"/>
        <v>0</v>
      </c>
      <c r="M137" s="29" t="s">
        <v>17</v>
      </c>
      <c r="N137" s="52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20.25" x14ac:dyDescent="0.25">
      <c r="A138" s="4">
        <v>130</v>
      </c>
      <c r="B138" s="5">
        <v>1037913</v>
      </c>
      <c r="C138" s="6" t="s">
        <v>41</v>
      </c>
      <c r="D138" s="1" t="s">
        <v>166</v>
      </c>
      <c r="E138" s="29" t="s">
        <v>16</v>
      </c>
      <c r="F138" s="29">
        <v>2</v>
      </c>
      <c r="G138" s="38">
        <v>3600</v>
      </c>
      <c r="H138" s="33">
        <f t="shared" ref="H138:H200" si="8">G138*F138</f>
        <v>7200</v>
      </c>
      <c r="I138" s="33">
        <f t="shared" ref="I138:I200" si="9">F138*G138*1.2</f>
        <v>8640</v>
      </c>
      <c r="J138" s="15">
        <v>0</v>
      </c>
      <c r="K138" s="16">
        <f t="shared" ref="K138:K200" si="10">J138*F138</f>
        <v>0</v>
      </c>
      <c r="L138" s="16">
        <f t="shared" ref="L138:L200" si="11">J138*1.2*F138</f>
        <v>0</v>
      </c>
      <c r="M138" s="29" t="s">
        <v>17</v>
      </c>
      <c r="N138" s="52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20.25" x14ac:dyDescent="0.25">
      <c r="A139" s="4">
        <v>131</v>
      </c>
      <c r="B139" s="5">
        <v>1080531</v>
      </c>
      <c r="C139" s="6" t="s">
        <v>41</v>
      </c>
      <c r="D139" s="1" t="s">
        <v>167</v>
      </c>
      <c r="E139" s="29" t="s">
        <v>18</v>
      </c>
      <c r="F139" s="29">
        <v>5</v>
      </c>
      <c r="G139" s="38">
        <v>4</v>
      </c>
      <c r="H139" s="33">
        <f t="shared" si="8"/>
        <v>20</v>
      </c>
      <c r="I139" s="33">
        <f t="shared" si="9"/>
        <v>24</v>
      </c>
      <c r="J139" s="15">
        <v>0</v>
      </c>
      <c r="K139" s="16">
        <f t="shared" si="10"/>
        <v>0</v>
      </c>
      <c r="L139" s="16">
        <f t="shared" si="11"/>
        <v>0</v>
      </c>
      <c r="M139" s="29" t="s">
        <v>17</v>
      </c>
      <c r="N139" s="52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20.25" x14ac:dyDescent="0.25">
      <c r="A140" s="4">
        <v>132</v>
      </c>
      <c r="B140" s="5">
        <v>1080533</v>
      </c>
      <c r="C140" s="6" t="s">
        <v>41</v>
      </c>
      <c r="D140" s="1" t="s">
        <v>168</v>
      </c>
      <c r="E140" s="29" t="s">
        <v>18</v>
      </c>
      <c r="F140" s="29">
        <v>27.2</v>
      </c>
      <c r="G140" s="38">
        <v>7</v>
      </c>
      <c r="H140" s="33">
        <f t="shared" si="8"/>
        <v>190.4</v>
      </c>
      <c r="I140" s="33">
        <f t="shared" si="9"/>
        <v>228.48</v>
      </c>
      <c r="J140" s="15">
        <v>0</v>
      </c>
      <c r="K140" s="16">
        <f t="shared" si="10"/>
        <v>0</v>
      </c>
      <c r="L140" s="16">
        <f t="shared" si="11"/>
        <v>0</v>
      </c>
      <c r="M140" s="29" t="s">
        <v>17</v>
      </c>
      <c r="N140" s="5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20.25" x14ac:dyDescent="0.25">
      <c r="A141" s="4">
        <v>133</v>
      </c>
      <c r="B141" s="5" t="s">
        <v>337</v>
      </c>
      <c r="C141" s="6" t="s">
        <v>41</v>
      </c>
      <c r="D141" s="1" t="s">
        <v>36</v>
      </c>
      <c r="E141" s="29" t="s">
        <v>16</v>
      </c>
      <c r="F141" s="29">
        <v>2</v>
      </c>
      <c r="G141" s="38">
        <v>60</v>
      </c>
      <c r="H141" s="33">
        <f t="shared" si="8"/>
        <v>120</v>
      </c>
      <c r="I141" s="33">
        <f t="shared" si="9"/>
        <v>144</v>
      </c>
      <c r="J141" s="15">
        <v>0</v>
      </c>
      <c r="K141" s="16">
        <f t="shared" si="10"/>
        <v>0</v>
      </c>
      <c r="L141" s="16">
        <f t="shared" si="11"/>
        <v>0</v>
      </c>
      <c r="M141" s="29" t="s">
        <v>17</v>
      </c>
      <c r="N141" s="5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20.25" x14ac:dyDescent="0.25">
      <c r="A142" s="4">
        <v>134</v>
      </c>
      <c r="B142" s="5" t="s">
        <v>338</v>
      </c>
      <c r="C142" s="6" t="s">
        <v>41</v>
      </c>
      <c r="D142" s="1" t="s">
        <v>36</v>
      </c>
      <c r="E142" s="29" t="s">
        <v>16</v>
      </c>
      <c r="F142" s="29">
        <v>2</v>
      </c>
      <c r="G142" s="38">
        <v>530</v>
      </c>
      <c r="H142" s="33">
        <f t="shared" si="8"/>
        <v>1060</v>
      </c>
      <c r="I142" s="33">
        <f t="shared" si="9"/>
        <v>1272</v>
      </c>
      <c r="J142" s="15">
        <v>0</v>
      </c>
      <c r="K142" s="16">
        <f t="shared" si="10"/>
        <v>0</v>
      </c>
      <c r="L142" s="16">
        <f t="shared" si="11"/>
        <v>0</v>
      </c>
      <c r="M142" s="29" t="s">
        <v>17</v>
      </c>
      <c r="N142" s="5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20.25" x14ac:dyDescent="0.25">
      <c r="A143" s="4">
        <v>135</v>
      </c>
      <c r="B143" s="5">
        <v>1015699</v>
      </c>
      <c r="C143" s="6" t="s">
        <v>41</v>
      </c>
      <c r="D143" s="1" t="s">
        <v>169</v>
      </c>
      <c r="E143" s="29" t="s">
        <v>16</v>
      </c>
      <c r="F143" s="29">
        <v>1</v>
      </c>
      <c r="G143" s="38">
        <v>310</v>
      </c>
      <c r="H143" s="33">
        <f t="shared" si="8"/>
        <v>310</v>
      </c>
      <c r="I143" s="33">
        <f t="shared" si="9"/>
        <v>372</v>
      </c>
      <c r="J143" s="15">
        <v>0</v>
      </c>
      <c r="K143" s="16">
        <f t="shared" si="10"/>
        <v>0</v>
      </c>
      <c r="L143" s="16">
        <f t="shared" si="11"/>
        <v>0</v>
      </c>
      <c r="M143" s="29" t="s">
        <v>17</v>
      </c>
      <c r="N143" s="5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20.25" x14ac:dyDescent="0.25">
      <c r="A144" s="4">
        <v>136</v>
      </c>
      <c r="B144" s="5" t="s">
        <v>339</v>
      </c>
      <c r="C144" s="6" t="s">
        <v>41</v>
      </c>
      <c r="D144" s="1" t="s">
        <v>170</v>
      </c>
      <c r="E144" s="29" t="s">
        <v>16</v>
      </c>
      <c r="F144" s="29">
        <v>26</v>
      </c>
      <c r="G144" s="38">
        <v>14</v>
      </c>
      <c r="H144" s="33">
        <f t="shared" si="8"/>
        <v>364</v>
      </c>
      <c r="I144" s="33">
        <f t="shared" si="9"/>
        <v>436.8</v>
      </c>
      <c r="J144" s="15">
        <v>0</v>
      </c>
      <c r="K144" s="16">
        <f t="shared" si="10"/>
        <v>0</v>
      </c>
      <c r="L144" s="16">
        <f t="shared" si="11"/>
        <v>0</v>
      </c>
      <c r="M144" s="29" t="s">
        <v>17</v>
      </c>
      <c r="N144" s="5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20.25" x14ac:dyDescent="0.25">
      <c r="A145" s="4">
        <v>137</v>
      </c>
      <c r="B145" s="5" t="s">
        <v>340</v>
      </c>
      <c r="C145" s="6" t="s">
        <v>41</v>
      </c>
      <c r="D145" s="1" t="s">
        <v>170</v>
      </c>
      <c r="E145" s="29" t="s">
        <v>16</v>
      </c>
      <c r="F145" s="29">
        <v>49</v>
      </c>
      <c r="G145" s="38">
        <v>14</v>
      </c>
      <c r="H145" s="33">
        <f t="shared" si="8"/>
        <v>686</v>
      </c>
      <c r="I145" s="33">
        <f t="shared" si="9"/>
        <v>823.19999999999993</v>
      </c>
      <c r="J145" s="15">
        <v>0</v>
      </c>
      <c r="K145" s="16">
        <f t="shared" si="10"/>
        <v>0</v>
      </c>
      <c r="L145" s="16">
        <f t="shared" si="11"/>
        <v>0</v>
      </c>
      <c r="M145" s="29" t="s">
        <v>17</v>
      </c>
      <c r="N145" s="5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20.25" x14ac:dyDescent="0.25">
      <c r="A146" s="4">
        <v>138</v>
      </c>
      <c r="B146" s="5">
        <v>1011090</v>
      </c>
      <c r="C146" s="6" t="s">
        <v>41</v>
      </c>
      <c r="D146" s="1" t="s">
        <v>171</v>
      </c>
      <c r="E146" s="29" t="s">
        <v>16</v>
      </c>
      <c r="F146" s="29">
        <v>15</v>
      </c>
      <c r="G146" s="38">
        <v>27</v>
      </c>
      <c r="H146" s="33">
        <f t="shared" si="8"/>
        <v>405</v>
      </c>
      <c r="I146" s="33">
        <f t="shared" si="9"/>
        <v>486</v>
      </c>
      <c r="J146" s="15">
        <v>0</v>
      </c>
      <c r="K146" s="16">
        <f t="shared" si="10"/>
        <v>0</v>
      </c>
      <c r="L146" s="16">
        <f t="shared" si="11"/>
        <v>0</v>
      </c>
      <c r="M146" s="29" t="s">
        <v>17</v>
      </c>
      <c r="N146" s="5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20.25" x14ac:dyDescent="0.25">
      <c r="A147" s="4">
        <v>139</v>
      </c>
      <c r="B147" s="5">
        <v>1017488</v>
      </c>
      <c r="C147" s="6" t="s">
        <v>41</v>
      </c>
      <c r="D147" s="1" t="s">
        <v>172</v>
      </c>
      <c r="E147" s="29" t="s">
        <v>16</v>
      </c>
      <c r="F147" s="29">
        <v>20</v>
      </c>
      <c r="G147" s="38">
        <v>92</v>
      </c>
      <c r="H147" s="33">
        <f t="shared" si="8"/>
        <v>1840</v>
      </c>
      <c r="I147" s="33">
        <f t="shared" si="9"/>
        <v>2208</v>
      </c>
      <c r="J147" s="15">
        <v>0</v>
      </c>
      <c r="K147" s="16">
        <f t="shared" si="10"/>
        <v>0</v>
      </c>
      <c r="L147" s="16">
        <f t="shared" si="11"/>
        <v>0</v>
      </c>
      <c r="M147" s="29" t="s">
        <v>17</v>
      </c>
      <c r="N147" s="5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20.25" x14ac:dyDescent="0.25">
      <c r="A148" s="4">
        <v>140</v>
      </c>
      <c r="B148" s="5">
        <v>1013055</v>
      </c>
      <c r="C148" s="6" t="s">
        <v>41</v>
      </c>
      <c r="D148" s="1" t="s">
        <v>173</v>
      </c>
      <c r="E148" s="29" t="s">
        <v>18</v>
      </c>
      <c r="F148" s="29">
        <v>42.8</v>
      </c>
      <c r="G148" s="38">
        <v>14</v>
      </c>
      <c r="H148" s="33">
        <f t="shared" si="8"/>
        <v>599.19999999999993</v>
      </c>
      <c r="I148" s="33">
        <f t="shared" si="9"/>
        <v>719.03999999999985</v>
      </c>
      <c r="J148" s="15">
        <v>0</v>
      </c>
      <c r="K148" s="16">
        <f t="shared" si="10"/>
        <v>0</v>
      </c>
      <c r="L148" s="16">
        <f t="shared" si="11"/>
        <v>0</v>
      </c>
      <c r="M148" s="29" t="s">
        <v>17</v>
      </c>
      <c r="N148" s="52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20.25" x14ac:dyDescent="0.25">
      <c r="A149" s="4">
        <v>141</v>
      </c>
      <c r="B149" s="5">
        <v>1024432</v>
      </c>
      <c r="C149" s="6" t="s">
        <v>41</v>
      </c>
      <c r="D149" s="1" t="s">
        <v>174</v>
      </c>
      <c r="E149" s="29" t="s">
        <v>16</v>
      </c>
      <c r="F149" s="29">
        <v>2</v>
      </c>
      <c r="G149" s="38">
        <v>50</v>
      </c>
      <c r="H149" s="33">
        <f t="shared" si="8"/>
        <v>100</v>
      </c>
      <c r="I149" s="33">
        <f t="shared" si="9"/>
        <v>120</v>
      </c>
      <c r="J149" s="15">
        <v>0</v>
      </c>
      <c r="K149" s="16">
        <f t="shared" si="10"/>
        <v>0</v>
      </c>
      <c r="L149" s="16">
        <f t="shared" si="11"/>
        <v>0</v>
      </c>
      <c r="M149" s="29" t="s">
        <v>17</v>
      </c>
      <c r="N149" s="52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20.25" x14ac:dyDescent="0.25">
      <c r="A150" s="4">
        <v>142</v>
      </c>
      <c r="B150" s="5">
        <v>1038578</v>
      </c>
      <c r="C150" s="6" t="s">
        <v>41</v>
      </c>
      <c r="D150" s="1" t="s">
        <v>175</v>
      </c>
      <c r="E150" s="29" t="s">
        <v>16</v>
      </c>
      <c r="F150" s="29">
        <v>2</v>
      </c>
      <c r="G150" s="38">
        <v>4500</v>
      </c>
      <c r="H150" s="33">
        <f t="shared" si="8"/>
        <v>9000</v>
      </c>
      <c r="I150" s="33">
        <f t="shared" si="9"/>
        <v>10800</v>
      </c>
      <c r="J150" s="15">
        <v>0</v>
      </c>
      <c r="K150" s="16">
        <f t="shared" si="10"/>
        <v>0</v>
      </c>
      <c r="L150" s="16">
        <f t="shared" si="11"/>
        <v>0</v>
      </c>
      <c r="M150" s="29" t="s">
        <v>17</v>
      </c>
      <c r="N150" s="52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20.25" x14ac:dyDescent="0.25">
      <c r="A151" s="4">
        <v>143</v>
      </c>
      <c r="B151" s="5">
        <v>1076925</v>
      </c>
      <c r="C151" s="6" t="s">
        <v>41</v>
      </c>
      <c r="D151" s="1" t="s">
        <v>176</v>
      </c>
      <c r="E151" s="29" t="s">
        <v>18</v>
      </c>
      <c r="F151" s="29">
        <v>34.299999999999997</v>
      </c>
      <c r="G151" s="38">
        <v>7</v>
      </c>
      <c r="H151" s="33">
        <f t="shared" si="8"/>
        <v>240.09999999999997</v>
      </c>
      <c r="I151" s="33">
        <f t="shared" si="9"/>
        <v>288.11999999999995</v>
      </c>
      <c r="J151" s="15">
        <v>0</v>
      </c>
      <c r="K151" s="16">
        <f t="shared" si="10"/>
        <v>0</v>
      </c>
      <c r="L151" s="16">
        <f t="shared" si="11"/>
        <v>0</v>
      </c>
      <c r="M151" s="29" t="s">
        <v>17</v>
      </c>
      <c r="N151" s="52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20.25" x14ac:dyDescent="0.25">
      <c r="A152" s="4">
        <v>144</v>
      </c>
      <c r="B152" s="5">
        <v>1006647</v>
      </c>
      <c r="C152" s="6" t="s">
        <v>41</v>
      </c>
      <c r="D152" s="1" t="s">
        <v>177</v>
      </c>
      <c r="E152" s="29" t="s">
        <v>18</v>
      </c>
      <c r="F152" s="29">
        <v>163</v>
      </c>
      <c r="G152" s="38">
        <v>87</v>
      </c>
      <c r="H152" s="33">
        <f t="shared" si="8"/>
        <v>14181</v>
      </c>
      <c r="I152" s="33">
        <f t="shared" si="9"/>
        <v>17017.2</v>
      </c>
      <c r="J152" s="15">
        <v>0</v>
      </c>
      <c r="K152" s="16">
        <f t="shared" si="10"/>
        <v>0</v>
      </c>
      <c r="L152" s="16">
        <f t="shared" si="11"/>
        <v>0</v>
      </c>
      <c r="M152" s="29" t="s">
        <v>17</v>
      </c>
      <c r="N152" s="52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20.25" x14ac:dyDescent="0.25">
      <c r="A153" s="4">
        <v>145</v>
      </c>
      <c r="B153" s="5">
        <v>1006648</v>
      </c>
      <c r="C153" s="6" t="s">
        <v>41</v>
      </c>
      <c r="D153" s="1" t="s">
        <v>178</v>
      </c>
      <c r="E153" s="29" t="s">
        <v>18</v>
      </c>
      <c r="F153" s="29">
        <v>55</v>
      </c>
      <c r="G153" s="38">
        <v>170</v>
      </c>
      <c r="H153" s="33">
        <f t="shared" si="8"/>
        <v>9350</v>
      </c>
      <c r="I153" s="33">
        <f t="shared" si="9"/>
        <v>11220</v>
      </c>
      <c r="J153" s="15">
        <v>0</v>
      </c>
      <c r="K153" s="16">
        <f t="shared" si="10"/>
        <v>0</v>
      </c>
      <c r="L153" s="16">
        <f t="shared" si="11"/>
        <v>0</v>
      </c>
      <c r="M153" s="29" t="s">
        <v>17</v>
      </c>
      <c r="N153" s="52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20.25" x14ac:dyDescent="0.25">
      <c r="A154" s="4">
        <v>146</v>
      </c>
      <c r="B154" s="5">
        <v>1006649</v>
      </c>
      <c r="C154" s="6" t="s">
        <v>41</v>
      </c>
      <c r="D154" s="1" t="s">
        <v>179</v>
      </c>
      <c r="E154" s="29" t="s">
        <v>16</v>
      </c>
      <c r="F154" s="29">
        <v>100</v>
      </c>
      <c r="G154" s="38">
        <v>220</v>
      </c>
      <c r="H154" s="33">
        <f t="shared" si="8"/>
        <v>22000</v>
      </c>
      <c r="I154" s="33">
        <f t="shared" si="9"/>
        <v>26400</v>
      </c>
      <c r="J154" s="15">
        <v>0</v>
      </c>
      <c r="K154" s="16">
        <f t="shared" si="10"/>
        <v>0</v>
      </c>
      <c r="L154" s="16">
        <f t="shared" si="11"/>
        <v>0</v>
      </c>
      <c r="M154" s="29" t="s">
        <v>17</v>
      </c>
      <c r="N154" s="52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20.25" x14ac:dyDescent="0.25">
      <c r="A155" s="4">
        <v>147</v>
      </c>
      <c r="B155" s="5">
        <v>1080991</v>
      </c>
      <c r="C155" s="6" t="s">
        <v>41</v>
      </c>
      <c r="D155" s="1" t="s">
        <v>180</v>
      </c>
      <c r="E155" s="29" t="s">
        <v>18</v>
      </c>
      <c r="F155" s="29">
        <v>32</v>
      </c>
      <c r="G155" s="38">
        <v>100</v>
      </c>
      <c r="H155" s="33">
        <f t="shared" si="8"/>
        <v>3200</v>
      </c>
      <c r="I155" s="33">
        <f t="shared" si="9"/>
        <v>3840</v>
      </c>
      <c r="J155" s="15">
        <v>0</v>
      </c>
      <c r="K155" s="16">
        <f t="shared" si="10"/>
        <v>0</v>
      </c>
      <c r="L155" s="16">
        <f t="shared" si="11"/>
        <v>0</v>
      </c>
      <c r="M155" s="29" t="s">
        <v>17</v>
      </c>
      <c r="N155" s="52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37.5" x14ac:dyDescent="0.25">
      <c r="A156" s="4">
        <v>148</v>
      </c>
      <c r="B156" s="5">
        <v>1029382</v>
      </c>
      <c r="C156" s="6" t="s">
        <v>41</v>
      </c>
      <c r="D156" s="1" t="s">
        <v>181</v>
      </c>
      <c r="E156" s="29" t="s">
        <v>18</v>
      </c>
      <c r="F156" s="29">
        <v>159</v>
      </c>
      <c r="G156" s="38">
        <v>53</v>
      </c>
      <c r="H156" s="33">
        <f t="shared" si="8"/>
        <v>8427</v>
      </c>
      <c r="I156" s="33">
        <f t="shared" si="9"/>
        <v>10112.4</v>
      </c>
      <c r="J156" s="15">
        <v>0</v>
      </c>
      <c r="K156" s="16">
        <f t="shared" si="10"/>
        <v>0</v>
      </c>
      <c r="L156" s="16">
        <f t="shared" si="11"/>
        <v>0</v>
      </c>
      <c r="M156" s="29" t="s">
        <v>17</v>
      </c>
      <c r="N156" s="52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20.25" x14ac:dyDescent="0.25">
      <c r="A157" s="4">
        <v>149</v>
      </c>
      <c r="B157" s="5">
        <v>1066675</v>
      </c>
      <c r="C157" s="6" t="s">
        <v>41</v>
      </c>
      <c r="D157" s="1" t="s">
        <v>182</v>
      </c>
      <c r="E157" s="29" t="s">
        <v>399</v>
      </c>
      <c r="F157" s="29">
        <v>1108</v>
      </c>
      <c r="G157" s="38">
        <v>18</v>
      </c>
      <c r="H157" s="33">
        <f t="shared" si="8"/>
        <v>19944</v>
      </c>
      <c r="I157" s="33">
        <f t="shared" si="9"/>
        <v>23932.799999999999</v>
      </c>
      <c r="J157" s="15">
        <v>0</v>
      </c>
      <c r="K157" s="16">
        <f t="shared" si="10"/>
        <v>0</v>
      </c>
      <c r="L157" s="16">
        <f t="shared" si="11"/>
        <v>0</v>
      </c>
      <c r="M157" s="29" t="s">
        <v>17</v>
      </c>
      <c r="N157" s="52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20.25" x14ac:dyDescent="0.25">
      <c r="A158" s="4">
        <v>150</v>
      </c>
      <c r="B158" s="5">
        <v>1066676</v>
      </c>
      <c r="C158" s="6" t="s">
        <v>41</v>
      </c>
      <c r="D158" s="1" t="s">
        <v>183</v>
      </c>
      <c r="E158" s="29" t="s">
        <v>399</v>
      </c>
      <c r="F158" s="29">
        <v>346</v>
      </c>
      <c r="G158" s="38">
        <v>27</v>
      </c>
      <c r="H158" s="33">
        <f t="shared" si="8"/>
        <v>9342</v>
      </c>
      <c r="I158" s="33">
        <f t="shared" si="9"/>
        <v>11210.4</v>
      </c>
      <c r="J158" s="15">
        <v>0</v>
      </c>
      <c r="K158" s="16">
        <f t="shared" si="10"/>
        <v>0</v>
      </c>
      <c r="L158" s="16">
        <f t="shared" si="11"/>
        <v>0</v>
      </c>
      <c r="M158" s="29" t="s">
        <v>17</v>
      </c>
      <c r="N158" s="52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20.25" x14ac:dyDescent="0.25">
      <c r="A159" s="4">
        <v>151</v>
      </c>
      <c r="B159" s="5">
        <v>1015917</v>
      </c>
      <c r="C159" s="6" t="s">
        <v>41</v>
      </c>
      <c r="D159" s="1" t="s">
        <v>184</v>
      </c>
      <c r="E159" s="29" t="s">
        <v>16</v>
      </c>
      <c r="F159" s="29">
        <v>1</v>
      </c>
      <c r="G159" s="38">
        <v>210</v>
      </c>
      <c r="H159" s="33">
        <f t="shared" si="8"/>
        <v>210</v>
      </c>
      <c r="I159" s="33">
        <f t="shared" si="9"/>
        <v>252</v>
      </c>
      <c r="J159" s="15">
        <v>0</v>
      </c>
      <c r="K159" s="16">
        <f t="shared" si="10"/>
        <v>0</v>
      </c>
      <c r="L159" s="16">
        <f t="shared" si="11"/>
        <v>0</v>
      </c>
      <c r="M159" s="29" t="s">
        <v>17</v>
      </c>
      <c r="N159" s="52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20.25" x14ac:dyDescent="0.25">
      <c r="A160" s="4">
        <v>152</v>
      </c>
      <c r="B160" s="5">
        <v>1023813</v>
      </c>
      <c r="C160" s="6" t="s">
        <v>41</v>
      </c>
      <c r="D160" s="1" t="s">
        <v>185</v>
      </c>
      <c r="E160" s="29" t="s">
        <v>16</v>
      </c>
      <c r="F160" s="29">
        <v>1</v>
      </c>
      <c r="G160" s="38">
        <v>27</v>
      </c>
      <c r="H160" s="33">
        <f t="shared" si="8"/>
        <v>27</v>
      </c>
      <c r="I160" s="33">
        <f t="shared" si="9"/>
        <v>32.4</v>
      </c>
      <c r="J160" s="15">
        <v>0</v>
      </c>
      <c r="K160" s="16">
        <f t="shared" si="10"/>
        <v>0</v>
      </c>
      <c r="L160" s="16">
        <f t="shared" si="11"/>
        <v>0</v>
      </c>
      <c r="M160" s="29" t="s">
        <v>17</v>
      </c>
      <c r="N160" s="52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20.25" x14ac:dyDescent="0.25">
      <c r="A161" s="4">
        <v>153</v>
      </c>
      <c r="B161" s="5">
        <v>1080992</v>
      </c>
      <c r="C161" s="6" t="s">
        <v>41</v>
      </c>
      <c r="D161" s="1" t="s">
        <v>186</v>
      </c>
      <c r="E161" s="29" t="s">
        <v>18</v>
      </c>
      <c r="F161" s="29">
        <v>246</v>
      </c>
      <c r="G161" s="38">
        <v>4</v>
      </c>
      <c r="H161" s="33">
        <f t="shared" si="8"/>
        <v>984</v>
      </c>
      <c r="I161" s="33">
        <f t="shared" si="9"/>
        <v>1180.8</v>
      </c>
      <c r="J161" s="15">
        <v>0</v>
      </c>
      <c r="K161" s="16">
        <f t="shared" si="10"/>
        <v>0</v>
      </c>
      <c r="L161" s="16">
        <f t="shared" si="11"/>
        <v>0</v>
      </c>
      <c r="M161" s="29" t="s">
        <v>17</v>
      </c>
      <c r="N161" s="52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20.25" x14ac:dyDescent="0.25">
      <c r="A162" s="4">
        <v>154</v>
      </c>
      <c r="B162" s="5">
        <v>1080993</v>
      </c>
      <c r="C162" s="6" t="s">
        <v>41</v>
      </c>
      <c r="D162" s="1" t="s">
        <v>187</v>
      </c>
      <c r="E162" s="29" t="s">
        <v>18</v>
      </c>
      <c r="F162" s="29">
        <v>48</v>
      </c>
      <c r="G162" s="38">
        <v>7</v>
      </c>
      <c r="H162" s="33">
        <f t="shared" si="8"/>
        <v>336</v>
      </c>
      <c r="I162" s="33">
        <f t="shared" si="9"/>
        <v>403.2</v>
      </c>
      <c r="J162" s="15">
        <v>0</v>
      </c>
      <c r="K162" s="16">
        <f t="shared" si="10"/>
        <v>0</v>
      </c>
      <c r="L162" s="16">
        <f t="shared" si="11"/>
        <v>0</v>
      </c>
      <c r="M162" s="29" t="s">
        <v>17</v>
      </c>
      <c r="N162" s="52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20.25" x14ac:dyDescent="0.25">
      <c r="A163" s="4">
        <v>155</v>
      </c>
      <c r="B163" s="5">
        <v>1005917</v>
      </c>
      <c r="C163" s="6" t="s">
        <v>41</v>
      </c>
      <c r="D163" s="1" t="s">
        <v>188</v>
      </c>
      <c r="E163" s="29" t="s">
        <v>18</v>
      </c>
      <c r="F163" s="29">
        <v>1550</v>
      </c>
      <c r="G163" s="38">
        <v>13</v>
      </c>
      <c r="H163" s="33">
        <f t="shared" si="8"/>
        <v>20150</v>
      </c>
      <c r="I163" s="33">
        <f t="shared" si="9"/>
        <v>24180</v>
      </c>
      <c r="J163" s="15">
        <v>0</v>
      </c>
      <c r="K163" s="16">
        <f t="shared" si="10"/>
        <v>0</v>
      </c>
      <c r="L163" s="16">
        <f t="shared" si="11"/>
        <v>0</v>
      </c>
      <c r="M163" s="29" t="s">
        <v>17</v>
      </c>
      <c r="N163" s="52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20.25" x14ac:dyDescent="0.25">
      <c r="A164" s="4">
        <v>156</v>
      </c>
      <c r="B164" s="5">
        <v>1020819</v>
      </c>
      <c r="C164" s="6" t="s">
        <v>41</v>
      </c>
      <c r="D164" s="1" t="s">
        <v>189</v>
      </c>
      <c r="E164" s="29" t="s">
        <v>18</v>
      </c>
      <c r="F164" s="29">
        <v>58</v>
      </c>
      <c r="G164" s="38">
        <v>1</v>
      </c>
      <c r="H164" s="33">
        <f t="shared" si="8"/>
        <v>58</v>
      </c>
      <c r="I164" s="33">
        <f t="shared" si="9"/>
        <v>69.599999999999994</v>
      </c>
      <c r="J164" s="15">
        <v>0</v>
      </c>
      <c r="K164" s="16">
        <f t="shared" si="10"/>
        <v>0</v>
      </c>
      <c r="L164" s="16">
        <f t="shared" si="11"/>
        <v>0</v>
      </c>
      <c r="M164" s="29" t="s">
        <v>17</v>
      </c>
      <c r="N164" s="52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20.25" x14ac:dyDescent="0.25">
      <c r="A165" s="4">
        <v>157</v>
      </c>
      <c r="B165" s="5">
        <v>1007076</v>
      </c>
      <c r="C165" s="6" t="s">
        <v>41</v>
      </c>
      <c r="D165" s="1" t="s">
        <v>190</v>
      </c>
      <c r="E165" s="29" t="s">
        <v>18</v>
      </c>
      <c r="F165" s="29">
        <v>82</v>
      </c>
      <c r="G165" s="38">
        <v>4</v>
      </c>
      <c r="H165" s="33">
        <f t="shared" si="8"/>
        <v>328</v>
      </c>
      <c r="I165" s="33">
        <f t="shared" si="9"/>
        <v>393.59999999999997</v>
      </c>
      <c r="J165" s="15">
        <v>0</v>
      </c>
      <c r="K165" s="16">
        <f t="shared" si="10"/>
        <v>0</v>
      </c>
      <c r="L165" s="16">
        <f t="shared" si="11"/>
        <v>0</v>
      </c>
      <c r="M165" s="29" t="s">
        <v>17</v>
      </c>
      <c r="N165" s="52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20.25" x14ac:dyDescent="0.25">
      <c r="A166" s="4">
        <v>158</v>
      </c>
      <c r="B166" s="5">
        <v>1077439</v>
      </c>
      <c r="C166" s="6" t="s">
        <v>41</v>
      </c>
      <c r="D166" s="1" t="s">
        <v>191</v>
      </c>
      <c r="E166" s="29" t="s">
        <v>18</v>
      </c>
      <c r="F166" s="29">
        <v>580</v>
      </c>
      <c r="G166" s="38">
        <v>18</v>
      </c>
      <c r="H166" s="33">
        <f t="shared" si="8"/>
        <v>10440</v>
      </c>
      <c r="I166" s="33">
        <f t="shared" si="9"/>
        <v>12528</v>
      </c>
      <c r="J166" s="15">
        <v>0</v>
      </c>
      <c r="K166" s="16">
        <f t="shared" si="10"/>
        <v>0</v>
      </c>
      <c r="L166" s="16">
        <f t="shared" si="11"/>
        <v>0</v>
      </c>
      <c r="M166" s="29" t="s">
        <v>17</v>
      </c>
      <c r="N166" s="52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20.25" x14ac:dyDescent="0.25">
      <c r="A167" s="4">
        <v>159</v>
      </c>
      <c r="B167" s="5">
        <v>1005746</v>
      </c>
      <c r="C167" s="6" t="s">
        <v>41</v>
      </c>
      <c r="D167" s="1" t="s">
        <v>192</v>
      </c>
      <c r="E167" s="29" t="s">
        <v>18</v>
      </c>
      <c r="F167" s="29">
        <v>63</v>
      </c>
      <c r="G167" s="38">
        <v>40</v>
      </c>
      <c r="H167" s="33">
        <f t="shared" si="8"/>
        <v>2520</v>
      </c>
      <c r="I167" s="33">
        <f t="shared" si="9"/>
        <v>3024</v>
      </c>
      <c r="J167" s="15">
        <v>0</v>
      </c>
      <c r="K167" s="16">
        <f t="shared" si="10"/>
        <v>0</v>
      </c>
      <c r="L167" s="16">
        <f t="shared" si="11"/>
        <v>0</v>
      </c>
      <c r="M167" s="29" t="s">
        <v>17</v>
      </c>
      <c r="N167" s="52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20.25" x14ac:dyDescent="0.25">
      <c r="A168" s="4">
        <v>160</v>
      </c>
      <c r="B168" s="5">
        <v>1023367</v>
      </c>
      <c r="C168" s="6" t="s">
        <v>41</v>
      </c>
      <c r="D168" s="1" t="s">
        <v>193</v>
      </c>
      <c r="E168" s="29" t="s">
        <v>16</v>
      </c>
      <c r="F168" s="29">
        <v>7</v>
      </c>
      <c r="G168" s="38">
        <v>27</v>
      </c>
      <c r="H168" s="33">
        <f t="shared" si="8"/>
        <v>189</v>
      </c>
      <c r="I168" s="33">
        <f t="shared" si="9"/>
        <v>226.79999999999998</v>
      </c>
      <c r="J168" s="15">
        <v>0</v>
      </c>
      <c r="K168" s="16">
        <f t="shared" si="10"/>
        <v>0</v>
      </c>
      <c r="L168" s="16">
        <f t="shared" si="11"/>
        <v>0</v>
      </c>
      <c r="M168" s="29" t="s">
        <v>17</v>
      </c>
      <c r="N168" s="52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20.25" x14ac:dyDescent="0.25">
      <c r="A169" s="4">
        <v>161</v>
      </c>
      <c r="B169" s="5">
        <v>1023367</v>
      </c>
      <c r="C169" s="6" t="s">
        <v>41</v>
      </c>
      <c r="D169" s="1" t="s">
        <v>193</v>
      </c>
      <c r="E169" s="29" t="s">
        <v>16</v>
      </c>
      <c r="F169" s="29">
        <v>3</v>
      </c>
      <c r="G169" s="38">
        <v>27</v>
      </c>
      <c r="H169" s="33">
        <f t="shared" si="8"/>
        <v>81</v>
      </c>
      <c r="I169" s="33">
        <f t="shared" si="9"/>
        <v>97.2</v>
      </c>
      <c r="J169" s="15">
        <v>0</v>
      </c>
      <c r="K169" s="16">
        <f t="shared" si="10"/>
        <v>0</v>
      </c>
      <c r="L169" s="16">
        <f t="shared" si="11"/>
        <v>0</v>
      </c>
      <c r="M169" s="29" t="s">
        <v>17</v>
      </c>
      <c r="N169" s="52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20.25" x14ac:dyDescent="0.25">
      <c r="A170" s="4">
        <v>162</v>
      </c>
      <c r="B170" s="5" t="s">
        <v>341</v>
      </c>
      <c r="C170" s="6" t="s">
        <v>41</v>
      </c>
      <c r="D170" s="1" t="s">
        <v>194</v>
      </c>
      <c r="E170" s="29" t="s">
        <v>16</v>
      </c>
      <c r="F170" s="29">
        <v>26900</v>
      </c>
      <c r="G170" s="38">
        <v>0.4</v>
      </c>
      <c r="H170" s="33">
        <f t="shared" si="8"/>
        <v>10760</v>
      </c>
      <c r="I170" s="33">
        <f t="shared" si="9"/>
        <v>12912</v>
      </c>
      <c r="J170" s="15">
        <v>0</v>
      </c>
      <c r="K170" s="16">
        <f t="shared" si="10"/>
        <v>0</v>
      </c>
      <c r="L170" s="16">
        <f t="shared" si="11"/>
        <v>0</v>
      </c>
      <c r="M170" s="29" t="s">
        <v>17</v>
      </c>
      <c r="N170" s="52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20.25" x14ac:dyDescent="0.25">
      <c r="A171" s="4">
        <v>163</v>
      </c>
      <c r="B171" s="5" t="s">
        <v>342</v>
      </c>
      <c r="C171" s="6" t="s">
        <v>41</v>
      </c>
      <c r="D171" s="1" t="s">
        <v>195</v>
      </c>
      <c r="E171" s="29" t="s">
        <v>16</v>
      </c>
      <c r="F171" s="29">
        <v>5</v>
      </c>
      <c r="G171" s="38">
        <v>41</v>
      </c>
      <c r="H171" s="33">
        <f t="shared" si="8"/>
        <v>205</v>
      </c>
      <c r="I171" s="33">
        <f t="shared" si="9"/>
        <v>246</v>
      </c>
      <c r="J171" s="15">
        <v>0</v>
      </c>
      <c r="K171" s="16">
        <f t="shared" si="10"/>
        <v>0</v>
      </c>
      <c r="L171" s="16">
        <f t="shared" si="11"/>
        <v>0</v>
      </c>
      <c r="M171" s="29" t="s">
        <v>17</v>
      </c>
      <c r="N171" s="52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20.25" x14ac:dyDescent="0.25">
      <c r="A172" s="4">
        <v>164</v>
      </c>
      <c r="B172" s="5" t="s">
        <v>343</v>
      </c>
      <c r="C172" s="6" t="s">
        <v>41</v>
      </c>
      <c r="D172" s="1" t="s">
        <v>196</v>
      </c>
      <c r="E172" s="29" t="s">
        <v>16</v>
      </c>
      <c r="F172" s="29">
        <v>18</v>
      </c>
      <c r="G172" s="38">
        <v>15</v>
      </c>
      <c r="H172" s="33">
        <f t="shared" si="8"/>
        <v>270</v>
      </c>
      <c r="I172" s="33">
        <f t="shared" si="9"/>
        <v>324</v>
      </c>
      <c r="J172" s="15">
        <v>0</v>
      </c>
      <c r="K172" s="16">
        <f t="shared" si="10"/>
        <v>0</v>
      </c>
      <c r="L172" s="16">
        <f t="shared" si="11"/>
        <v>0</v>
      </c>
      <c r="M172" s="29" t="s">
        <v>17</v>
      </c>
      <c r="N172" s="52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20.25" x14ac:dyDescent="0.25">
      <c r="A173" s="4">
        <v>165</v>
      </c>
      <c r="B173" s="5" t="s">
        <v>344</v>
      </c>
      <c r="C173" s="6" t="s">
        <v>41</v>
      </c>
      <c r="D173" s="1" t="s">
        <v>197</v>
      </c>
      <c r="E173" s="29" t="s">
        <v>16</v>
      </c>
      <c r="F173" s="29">
        <v>36</v>
      </c>
      <c r="G173" s="38">
        <v>100</v>
      </c>
      <c r="H173" s="33">
        <f t="shared" si="8"/>
        <v>3600</v>
      </c>
      <c r="I173" s="33">
        <f t="shared" si="9"/>
        <v>4320</v>
      </c>
      <c r="J173" s="15">
        <v>0</v>
      </c>
      <c r="K173" s="16">
        <f t="shared" si="10"/>
        <v>0</v>
      </c>
      <c r="L173" s="16">
        <f t="shared" si="11"/>
        <v>0</v>
      </c>
      <c r="M173" s="29" t="s">
        <v>17</v>
      </c>
      <c r="N173" s="52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20.25" x14ac:dyDescent="0.25">
      <c r="A174" s="4">
        <v>166</v>
      </c>
      <c r="B174" s="5">
        <v>1017073</v>
      </c>
      <c r="C174" s="6" t="s">
        <v>41</v>
      </c>
      <c r="D174" s="1" t="s">
        <v>198</v>
      </c>
      <c r="E174" s="29" t="s">
        <v>16</v>
      </c>
      <c r="F174" s="29">
        <v>14</v>
      </c>
      <c r="G174" s="38">
        <v>23</v>
      </c>
      <c r="H174" s="33">
        <f t="shared" si="8"/>
        <v>322</v>
      </c>
      <c r="I174" s="33">
        <f t="shared" si="9"/>
        <v>386.4</v>
      </c>
      <c r="J174" s="15">
        <v>0</v>
      </c>
      <c r="K174" s="16">
        <f t="shared" si="10"/>
        <v>0</v>
      </c>
      <c r="L174" s="16">
        <f t="shared" si="11"/>
        <v>0</v>
      </c>
      <c r="M174" s="29" t="s">
        <v>17</v>
      </c>
      <c r="N174" s="52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20.25" x14ac:dyDescent="0.25">
      <c r="A175" s="4">
        <v>167</v>
      </c>
      <c r="B175" s="5">
        <v>1032266</v>
      </c>
      <c r="C175" s="6" t="s">
        <v>41</v>
      </c>
      <c r="D175" s="1" t="s">
        <v>199</v>
      </c>
      <c r="E175" s="29" t="s">
        <v>16</v>
      </c>
      <c r="F175" s="29">
        <v>122</v>
      </c>
      <c r="G175" s="38">
        <v>3</v>
      </c>
      <c r="H175" s="33">
        <f t="shared" si="8"/>
        <v>366</v>
      </c>
      <c r="I175" s="33">
        <f t="shared" si="9"/>
        <v>439.2</v>
      </c>
      <c r="J175" s="15">
        <v>0</v>
      </c>
      <c r="K175" s="16">
        <f t="shared" si="10"/>
        <v>0</v>
      </c>
      <c r="L175" s="16">
        <f t="shared" si="11"/>
        <v>0</v>
      </c>
      <c r="M175" s="29" t="s">
        <v>17</v>
      </c>
      <c r="N175" s="52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56.25" x14ac:dyDescent="0.25">
      <c r="A176" s="4">
        <v>168</v>
      </c>
      <c r="B176" s="5" t="s">
        <v>345</v>
      </c>
      <c r="C176" s="6" t="s">
        <v>41</v>
      </c>
      <c r="D176" s="1" t="s">
        <v>200</v>
      </c>
      <c r="E176" s="29" t="s">
        <v>16</v>
      </c>
      <c r="F176" s="29">
        <v>1</v>
      </c>
      <c r="G176" s="38">
        <v>210</v>
      </c>
      <c r="H176" s="33">
        <f t="shared" si="8"/>
        <v>210</v>
      </c>
      <c r="I176" s="33">
        <f t="shared" si="9"/>
        <v>252</v>
      </c>
      <c r="J176" s="15">
        <v>0</v>
      </c>
      <c r="K176" s="16">
        <f t="shared" si="10"/>
        <v>0</v>
      </c>
      <c r="L176" s="16">
        <f t="shared" si="11"/>
        <v>0</v>
      </c>
      <c r="M176" s="29" t="s">
        <v>17</v>
      </c>
      <c r="N176" s="52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37.5" x14ac:dyDescent="0.25">
      <c r="A177" s="4">
        <v>169</v>
      </c>
      <c r="B177" s="5" t="s">
        <v>346</v>
      </c>
      <c r="C177" s="6" t="s">
        <v>41</v>
      </c>
      <c r="D177" s="1" t="s">
        <v>201</v>
      </c>
      <c r="E177" s="29" t="s">
        <v>16</v>
      </c>
      <c r="F177" s="29">
        <v>1</v>
      </c>
      <c r="G177" s="38">
        <v>430</v>
      </c>
      <c r="H177" s="33">
        <f t="shared" si="8"/>
        <v>430</v>
      </c>
      <c r="I177" s="33">
        <f t="shared" si="9"/>
        <v>516</v>
      </c>
      <c r="J177" s="15">
        <v>0</v>
      </c>
      <c r="K177" s="16">
        <f t="shared" si="10"/>
        <v>0</v>
      </c>
      <c r="L177" s="16">
        <f t="shared" si="11"/>
        <v>0</v>
      </c>
      <c r="M177" s="29" t="s">
        <v>17</v>
      </c>
      <c r="N177" s="52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20.25" x14ac:dyDescent="0.25">
      <c r="A178" s="4">
        <v>170</v>
      </c>
      <c r="B178" s="5">
        <v>1011935</v>
      </c>
      <c r="C178" s="6" t="s">
        <v>41</v>
      </c>
      <c r="D178" s="1" t="s">
        <v>202</v>
      </c>
      <c r="E178" s="29" t="s">
        <v>16</v>
      </c>
      <c r="F178" s="29">
        <v>2</v>
      </c>
      <c r="G178" s="38">
        <v>450</v>
      </c>
      <c r="H178" s="33">
        <f t="shared" si="8"/>
        <v>900</v>
      </c>
      <c r="I178" s="33">
        <f t="shared" si="9"/>
        <v>1080</v>
      </c>
      <c r="J178" s="15">
        <v>0</v>
      </c>
      <c r="K178" s="16">
        <f t="shared" si="10"/>
        <v>0</v>
      </c>
      <c r="L178" s="16">
        <f t="shared" si="11"/>
        <v>0</v>
      </c>
      <c r="M178" s="29" t="s">
        <v>17</v>
      </c>
      <c r="N178" s="52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20.25" x14ac:dyDescent="0.25">
      <c r="A179" s="4">
        <v>171</v>
      </c>
      <c r="B179" s="5">
        <v>1011905</v>
      </c>
      <c r="C179" s="6" t="s">
        <v>41</v>
      </c>
      <c r="D179" s="1" t="s">
        <v>203</v>
      </c>
      <c r="E179" s="29" t="s">
        <v>16</v>
      </c>
      <c r="F179" s="29">
        <v>6</v>
      </c>
      <c r="G179" s="38">
        <v>520</v>
      </c>
      <c r="H179" s="33">
        <f t="shared" si="8"/>
        <v>3120</v>
      </c>
      <c r="I179" s="33">
        <f t="shared" si="9"/>
        <v>3744</v>
      </c>
      <c r="J179" s="15">
        <v>0</v>
      </c>
      <c r="K179" s="16">
        <f t="shared" si="10"/>
        <v>0</v>
      </c>
      <c r="L179" s="16">
        <f t="shared" si="11"/>
        <v>0</v>
      </c>
      <c r="M179" s="29" t="s">
        <v>17</v>
      </c>
      <c r="N179" s="52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37.5" x14ac:dyDescent="0.25">
      <c r="A180" s="4">
        <v>172</v>
      </c>
      <c r="B180" s="5" t="s">
        <v>347</v>
      </c>
      <c r="C180" s="6" t="s">
        <v>41</v>
      </c>
      <c r="D180" s="1" t="s">
        <v>204</v>
      </c>
      <c r="E180" s="29" t="s">
        <v>16</v>
      </c>
      <c r="F180" s="29">
        <v>5</v>
      </c>
      <c r="G180" s="38">
        <v>26</v>
      </c>
      <c r="H180" s="33">
        <f t="shared" si="8"/>
        <v>130</v>
      </c>
      <c r="I180" s="33">
        <f t="shared" si="9"/>
        <v>156</v>
      </c>
      <c r="J180" s="15">
        <v>0</v>
      </c>
      <c r="K180" s="16">
        <f t="shared" si="10"/>
        <v>0</v>
      </c>
      <c r="L180" s="16">
        <f t="shared" si="11"/>
        <v>0</v>
      </c>
      <c r="M180" s="29" t="s">
        <v>17</v>
      </c>
      <c r="N180" s="52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20.25" x14ac:dyDescent="0.25">
      <c r="A181" s="4">
        <v>173</v>
      </c>
      <c r="B181" s="5">
        <v>1035394</v>
      </c>
      <c r="C181" s="6" t="s">
        <v>41</v>
      </c>
      <c r="D181" s="1" t="s">
        <v>205</v>
      </c>
      <c r="E181" s="29" t="s">
        <v>16</v>
      </c>
      <c r="F181" s="29">
        <v>1</v>
      </c>
      <c r="G181" s="38">
        <v>110</v>
      </c>
      <c r="H181" s="33">
        <f t="shared" si="8"/>
        <v>110</v>
      </c>
      <c r="I181" s="33">
        <f t="shared" si="9"/>
        <v>132</v>
      </c>
      <c r="J181" s="15">
        <v>0</v>
      </c>
      <c r="K181" s="16">
        <f t="shared" si="10"/>
        <v>0</v>
      </c>
      <c r="L181" s="16">
        <f t="shared" si="11"/>
        <v>0</v>
      </c>
      <c r="M181" s="29" t="s">
        <v>17</v>
      </c>
      <c r="N181" s="52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20.25" x14ac:dyDescent="0.25">
      <c r="A182" s="4">
        <v>174</v>
      </c>
      <c r="B182" s="5">
        <v>1035396</v>
      </c>
      <c r="C182" s="6" t="s">
        <v>41</v>
      </c>
      <c r="D182" s="1" t="s">
        <v>206</v>
      </c>
      <c r="E182" s="29" t="s">
        <v>16</v>
      </c>
      <c r="F182" s="29">
        <v>2</v>
      </c>
      <c r="G182" s="38">
        <v>130</v>
      </c>
      <c r="H182" s="33">
        <f t="shared" si="8"/>
        <v>260</v>
      </c>
      <c r="I182" s="33">
        <f t="shared" si="9"/>
        <v>312</v>
      </c>
      <c r="J182" s="15">
        <v>0</v>
      </c>
      <c r="K182" s="16">
        <f t="shared" si="10"/>
        <v>0</v>
      </c>
      <c r="L182" s="16">
        <f t="shared" si="11"/>
        <v>0</v>
      </c>
      <c r="M182" s="29" t="s">
        <v>17</v>
      </c>
      <c r="N182" s="52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20.25" x14ac:dyDescent="0.25">
      <c r="A183" s="4">
        <v>175</v>
      </c>
      <c r="B183" s="5">
        <v>1021241</v>
      </c>
      <c r="C183" s="6" t="s">
        <v>41</v>
      </c>
      <c r="D183" s="1" t="s">
        <v>207</v>
      </c>
      <c r="E183" s="29" t="s">
        <v>16</v>
      </c>
      <c r="F183" s="29">
        <v>1</v>
      </c>
      <c r="G183" s="38">
        <v>440</v>
      </c>
      <c r="H183" s="33">
        <f t="shared" si="8"/>
        <v>440</v>
      </c>
      <c r="I183" s="33">
        <f t="shared" si="9"/>
        <v>528</v>
      </c>
      <c r="J183" s="15">
        <v>0</v>
      </c>
      <c r="K183" s="16">
        <f t="shared" si="10"/>
        <v>0</v>
      </c>
      <c r="L183" s="16">
        <f t="shared" si="11"/>
        <v>0</v>
      </c>
      <c r="M183" s="29" t="s">
        <v>17</v>
      </c>
      <c r="N183" s="52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20.25" x14ac:dyDescent="0.25">
      <c r="A184" s="4">
        <v>176</v>
      </c>
      <c r="B184" s="5" t="s">
        <v>348</v>
      </c>
      <c r="C184" s="6" t="s">
        <v>41</v>
      </c>
      <c r="D184" s="1" t="s">
        <v>208</v>
      </c>
      <c r="E184" s="29" t="s">
        <v>16</v>
      </c>
      <c r="F184" s="29">
        <v>5</v>
      </c>
      <c r="G184" s="38">
        <v>470</v>
      </c>
      <c r="H184" s="33">
        <f t="shared" si="8"/>
        <v>2350</v>
      </c>
      <c r="I184" s="33">
        <f t="shared" si="9"/>
        <v>2820</v>
      </c>
      <c r="J184" s="15">
        <v>0</v>
      </c>
      <c r="K184" s="16">
        <f t="shared" si="10"/>
        <v>0</v>
      </c>
      <c r="L184" s="16">
        <f t="shared" si="11"/>
        <v>0</v>
      </c>
      <c r="M184" s="29" t="s">
        <v>17</v>
      </c>
      <c r="N184" s="52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20.25" x14ac:dyDescent="0.25">
      <c r="A185" s="4">
        <v>177</v>
      </c>
      <c r="B185" s="5" t="s">
        <v>349</v>
      </c>
      <c r="C185" s="6" t="s">
        <v>41</v>
      </c>
      <c r="D185" s="1" t="s">
        <v>209</v>
      </c>
      <c r="E185" s="29" t="s">
        <v>16</v>
      </c>
      <c r="F185" s="29">
        <v>5</v>
      </c>
      <c r="G185" s="38">
        <v>360</v>
      </c>
      <c r="H185" s="33">
        <f t="shared" si="8"/>
        <v>1800</v>
      </c>
      <c r="I185" s="33">
        <f t="shared" si="9"/>
        <v>2160</v>
      </c>
      <c r="J185" s="15">
        <v>0</v>
      </c>
      <c r="K185" s="16">
        <f t="shared" si="10"/>
        <v>0</v>
      </c>
      <c r="L185" s="16">
        <f t="shared" si="11"/>
        <v>0</v>
      </c>
      <c r="M185" s="29" t="s">
        <v>17</v>
      </c>
      <c r="N185" s="52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20.25" x14ac:dyDescent="0.25">
      <c r="A186" s="4">
        <v>178</v>
      </c>
      <c r="B186" s="5" t="s">
        <v>350</v>
      </c>
      <c r="C186" s="6" t="s">
        <v>41</v>
      </c>
      <c r="D186" s="1" t="s">
        <v>210</v>
      </c>
      <c r="E186" s="29" t="s">
        <v>16</v>
      </c>
      <c r="F186" s="29">
        <v>4</v>
      </c>
      <c r="G186" s="38">
        <v>75</v>
      </c>
      <c r="H186" s="33">
        <f t="shared" si="8"/>
        <v>300</v>
      </c>
      <c r="I186" s="33">
        <f t="shared" si="9"/>
        <v>360</v>
      </c>
      <c r="J186" s="15">
        <v>0</v>
      </c>
      <c r="K186" s="16">
        <f t="shared" si="10"/>
        <v>0</v>
      </c>
      <c r="L186" s="16">
        <f t="shared" si="11"/>
        <v>0</v>
      </c>
      <c r="M186" s="29" t="s">
        <v>17</v>
      </c>
      <c r="N186" s="52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37.5" x14ac:dyDescent="0.25">
      <c r="A187" s="4">
        <v>179</v>
      </c>
      <c r="B187" s="5" t="s">
        <v>351</v>
      </c>
      <c r="C187" s="6" t="s">
        <v>41</v>
      </c>
      <c r="D187" s="1" t="s">
        <v>211</v>
      </c>
      <c r="E187" s="29" t="s">
        <v>16</v>
      </c>
      <c r="F187" s="29">
        <v>2</v>
      </c>
      <c r="G187" s="38">
        <v>2300</v>
      </c>
      <c r="H187" s="33">
        <f t="shared" si="8"/>
        <v>4600</v>
      </c>
      <c r="I187" s="33">
        <f t="shared" si="9"/>
        <v>5520</v>
      </c>
      <c r="J187" s="15">
        <v>0</v>
      </c>
      <c r="K187" s="16">
        <f t="shared" si="10"/>
        <v>0</v>
      </c>
      <c r="L187" s="16">
        <f t="shared" si="11"/>
        <v>0</v>
      </c>
      <c r="M187" s="29" t="s">
        <v>17</v>
      </c>
      <c r="N187" s="52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20.25" x14ac:dyDescent="0.25">
      <c r="A188" s="4">
        <v>180</v>
      </c>
      <c r="B188" s="5" t="s">
        <v>352</v>
      </c>
      <c r="C188" s="6" t="s">
        <v>41</v>
      </c>
      <c r="D188" s="1" t="s">
        <v>212</v>
      </c>
      <c r="E188" s="29" t="s">
        <v>16</v>
      </c>
      <c r="F188" s="29">
        <v>1</v>
      </c>
      <c r="G188" s="38">
        <v>2</v>
      </c>
      <c r="H188" s="33">
        <f t="shared" si="8"/>
        <v>2</v>
      </c>
      <c r="I188" s="33">
        <f t="shared" si="9"/>
        <v>2.4</v>
      </c>
      <c r="J188" s="15">
        <v>0</v>
      </c>
      <c r="K188" s="16">
        <f t="shared" si="10"/>
        <v>0</v>
      </c>
      <c r="L188" s="16">
        <f t="shared" si="11"/>
        <v>0</v>
      </c>
      <c r="M188" s="29" t="s">
        <v>17</v>
      </c>
      <c r="N188" s="52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20.25" x14ac:dyDescent="0.25">
      <c r="A189" s="4">
        <v>181</v>
      </c>
      <c r="B189" s="5" t="s">
        <v>353</v>
      </c>
      <c r="C189" s="6" t="s">
        <v>41</v>
      </c>
      <c r="D189" s="1" t="s">
        <v>213</v>
      </c>
      <c r="E189" s="29" t="s">
        <v>16</v>
      </c>
      <c r="F189" s="29">
        <v>4</v>
      </c>
      <c r="G189" s="38">
        <v>17</v>
      </c>
      <c r="H189" s="33">
        <f t="shared" si="8"/>
        <v>68</v>
      </c>
      <c r="I189" s="33">
        <f t="shared" si="9"/>
        <v>81.599999999999994</v>
      </c>
      <c r="J189" s="15">
        <v>0</v>
      </c>
      <c r="K189" s="16">
        <f t="shared" si="10"/>
        <v>0</v>
      </c>
      <c r="L189" s="16">
        <f t="shared" si="11"/>
        <v>0</v>
      </c>
      <c r="M189" s="29" t="s">
        <v>17</v>
      </c>
      <c r="N189" s="52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37.5" x14ac:dyDescent="0.25">
      <c r="A190" s="4">
        <v>182</v>
      </c>
      <c r="B190" s="5" t="s">
        <v>354</v>
      </c>
      <c r="C190" s="6" t="s">
        <v>41</v>
      </c>
      <c r="D190" s="1" t="s">
        <v>214</v>
      </c>
      <c r="E190" s="29" t="s">
        <v>16</v>
      </c>
      <c r="F190" s="29">
        <v>4</v>
      </c>
      <c r="G190" s="38">
        <v>26</v>
      </c>
      <c r="H190" s="33">
        <f t="shared" si="8"/>
        <v>104</v>
      </c>
      <c r="I190" s="33">
        <f t="shared" si="9"/>
        <v>124.8</v>
      </c>
      <c r="J190" s="15">
        <v>0</v>
      </c>
      <c r="K190" s="16">
        <f t="shared" si="10"/>
        <v>0</v>
      </c>
      <c r="L190" s="16">
        <f t="shared" si="11"/>
        <v>0</v>
      </c>
      <c r="M190" s="29" t="s">
        <v>17</v>
      </c>
      <c r="N190" s="52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37.5" x14ac:dyDescent="0.25">
      <c r="A191" s="4">
        <v>183</v>
      </c>
      <c r="B191" s="5" t="s">
        <v>355</v>
      </c>
      <c r="C191" s="6" t="s">
        <v>41</v>
      </c>
      <c r="D191" s="1" t="s">
        <v>215</v>
      </c>
      <c r="E191" s="29" t="s">
        <v>16</v>
      </c>
      <c r="F191" s="29">
        <v>4</v>
      </c>
      <c r="G191" s="38">
        <v>26</v>
      </c>
      <c r="H191" s="33">
        <f t="shared" si="8"/>
        <v>104</v>
      </c>
      <c r="I191" s="33">
        <f t="shared" si="9"/>
        <v>124.8</v>
      </c>
      <c r="J191" s="15">
        <v>0</v>
      </c>
      <c r="K191" s="16">
        <f t="shared" si="10"/>
        <v>0</v>
      </c>
      <c r="L191" s="16">
        <f t="shared" si="11"/>
        <v>0</v>
      </c>
      <c r="M191" s="29" t="s">
        <v>17</v>
      </c>
      <c r="N191" s="52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37.5" x14ac:dyDescent="0.25">
      <c r="A192" s="4">
        <v>184</v>
      </c>
      <c r="B192" s="5" t="s">
        <v>356</v>
      </c>
      <c r="C192" s="6" t="s">
        <v>41</v>
      </c>
      <c r="D192" s="1" t="s">
        <v>216</v>
      </c>
      <c r="E192" s="29" t="s">
        <v>16</v>
      </c>
      <c r="F192" s="29">
        <v>4</v>
      </c>
      <c r="G192" s="38">
        <v>26</v>
      </c>
      <c r="H192" s="33">
        <f t="shared" si="8"/>
        <v>104</v>
      </c>
      <c r="I192" s="33">
        <f t="shared" si="9"/>
        <v>124.8</v>
      </c>
      <c r="J192" s="15">
        <v>0</v>
      </c>
      <c r="K192" s="16">
        <f t="shared" si="10"/>
        <v>0</v>
      </c>
      <c r="L192" s="16">
        <f t="shared" si="11"/>
        <v>0</v>
      </c>
      <c r="M192" s="29" t="s">
        <v>17</v>
      </c>
      <c r="N192" s="52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20.25" x14ac:dyDescent="0.25">
      <c r="A193" s="4">
        <v>185</v>
      </c>
      <c r="B193" s="5">
        <v>1011032</v>
      </c>
      <c r="C193" s="6" t="s">
        <v>41</v>
      </c>
      <c r="D193" s="1" t="s">
        <v>217</v>
      </c>
      <c r="E193" s="29" t="s">
        <v>398</v>
      </c>
      <c r="F193" s="29">
        <v>5</v>
      </c>
      <c r="G193" s="38">
        <v>3</v>
      </c>
      <c r="H193" s="33">
        <f t="shared" si="8"/>
        <v>15</v>
      </c>
      <c r="I193" s="33">
        <f t="shared" si="9"/>
        <v>18</v>
      </c>
      <c r="J193" s="15">
        <v>0</v>
      </c>
      <c r="K193" s="16">
        <f t="shared" si="10"/>
        <v>0</v>
      </c>
      <c r="L193" s="16">
        <f t="shared" si="11"/>
        <v>0</v>
      </c>
      <c r="M193" s="29" t="s">
        <v>17</v>
      </c>
      <c r="N193" s="52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20.25" x14ac:dyDescent="0.25">
      <c r="A194" s="4">
        <v>186</v>
      </c>
      <c r="B194" s="5">
        <v>1000137</v>
      </c>
      <c r="C194" s="6" t="s">
        <v>41</v>
      </c>
      <c r="D194" s="1" t="s">
        <v>218</v>
      </c>
      <c r="E194" s="29" t="s">
        <v>398</v>
      </c>
      <c r="F194" s="29">
        <v>10</v>
      </c>
      <c r="G194" s="38">
        <v>5</v>
      </c>
      <c r="H194" s="33">
        <f t="shared" si="8"/>
        <v>50</v>
      </c>
      <c r="I194" s="33">
        <f t="shared" si="9"/>
        <v>60</v>
      </c>
      <c r="J194" s="15">
        <v>0</v>
      </c>
      <c r="K194" s="16">
        <f t="shared" si="10"/>
        <v>0</v>
      </c>
      <c r="L194" s="16">
        <f t="shared" si="11"/>
        <v>0</v>
      </c>
      <c r="M194" s="29" t="s">
        <v>17</v>
      </c>
      <c r="N194" s="52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20.25" x14ac:dyDescent="0.25">
      <c r="A195" s="4">
        <v>187</v>
      </c>
      <c r="B195" s="5">
        <v>1011387</v>
      </c>
      <c r="C195" s="6" t="s">
        <v>41</v>
      </c>
      <c r="D195" s="1" t="s">
        <v>219</v>
      </c>
      <c r="E195" s="29" t="s">
        <v>40</v>
      </c>
      <c r="F195" s="29">
        <v>10.4</v>
      </c>
      <c r="G195" s="38">
        <v>4</v>
      </c>
      <c r="H195" s="33">
        <f t="shared" si="8"/>
        <v>41.6</v>
      </c>
      <c r="I195" s="33">
        <f t="shared" si="9"/>
        <v>49.92</v>
      </c>
      <c r="J195" s="15">
        <v>0</v>
      </c>
      <c r="K195" s="16">
        <f t="shared" si="10"/>
        <v>0</v>
      </c>
      <c r="L195" s="16">
        <f t="shared" si="11"/>
        <v>0</v>
      </c>
      <c r="M195" s="29" t="s">
        <v>17</v>
      </c>
      <c r="N195" s="52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20.25" x14ac:dyDescent="0.25">
      <c r="A196" s="4">
        <v>188</v>
      </c>
      <c r="B196" s="5">
        <v>1015926</v>
      </c>
      <c r="C196" s="6" t="s">
        <v>41</v>
      </c>
      <c r="D196" s="1" t="s">
        <v>220</v>
      </c>
      <c r="E196" s="29" t="s">
        <v>16</v>
      </c>
      <c r="F196" s="29">
        <v>3</v>
      </c>
      <c r="G196" s="38">
        <v>1900</v>
      </c>
      <c r="H196" s="33">
        <f t="shared" si="8"/>
        <v>5700</v>
      </c>
      <c r="I196" s="33">
        <f t="shared" si="9"/>
        <v>6840</v>
      </c>
      <c r="J196" s="15">
        <v>0</v>
      </c>
      <c r="K196" s="16">
        <f t="shared" si="10"/>
        <v>0</v>
      </c>
      <c r="L196" s="16">
        <f t="shared" si="11"/>
        <v>0</v>
      </c>
      <c r="M196" s="29" t="s">
        <v>17</v>
      </c>
      <c r="N196" s="52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37.5" x14ac:dyDescent="0.25">
      <c r="A197" s="4">
        <v>189</v>
      </c>
      <c r="B197" s="5" t="s">
        <v>357</v>
      </c>
      <c r="C197" s="6" t="s">
        <v>41</v>
      </c>
      <c r="D197" s="1" t="s">
        <v>221</v>
      </c>
      <c r="E197" s="29" t="s">
        <v>16</v>
      </c>
      <c r="F197" s="29">
        <v>20</v>
      </c>
      <c r="G197" s="38">
        <v>110</v>
      </c>
      <c r="H197" s="33">
        <f t="shared" si="8"/>
        <v>2200</v>
      </c>
      <c r="I197" s="33">
        <f t="shared" si="9"/>
        <v>2640</v>
      </c>
      <c r="J197" s="15">
        <v>0</v>
      </c>
      <c r="K197" s="16">
        <f t="shared" si="10"/>
        <v>0</v>
      </c>
      <c r="L197" s="16">
        <f t="shared" si="11"/>
        <v>0</v>
      </c>
      <c r="M197" s="29" t="s">
        <v>17</v>
      </c>
      <c r="N197" s="52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20.25" x14ac:dyDescent="0.25">
      <c r="A198" s="4">
        <v>190</v>
      </c>
      <c r="B198" s="5">
        <v>1004776</v>
      </c>
      <c r="C198" s="6" t="s">
        <v>41</v>
      </c>
      <c r="D198" s="1" t="s">
        <v>222</v>
      </c>
      <c r="E198" s="29" t="s">
        <v>16</v>
      </c>
      <c r="F198" s="29">
        <v>2</v>
      </c>
      <c r="G198" s="38">
        <v>1400</v>
      </c>
      <c r="H198" s="33">
        <f t="shared" si="8"/>
        <v>2800</v>
      </c>
      <c r="I198" s="33">
        <f t="shared" si="9"/>
        <v>3360</v>
      </c>
      <c r="J198" s="15">
        <v>0</v>
      </c>
      <c r="K198" s="16">
        <f t="shared" si="10"/>
        <v>0</v>
      </c>
      <c r="L198" s="16">
        <f t="shared" si="11"/>
        <v>0</v>
      </c>
      <c r="M198" s="29" t="s">
        <v>17</v>
      </c>
      <c r="N198" s="52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20.25" x14ac:dyDescent="0.25">
      <c r="A199" s="4">
        <v>191</v>
      </c>
      <c r="B199" s="5">
        <v>1000782</v>
      </c>
      <c r="C199" s="6" t="s">
        <v>41</v>
      </c>
      <c r="D199" s="1" t="s">
        <v>45</v>
      </c>
      <c r="E199" s="29" t="s">
        <v>16</v>
      </c>
      <c r="F199" s="29">
        <v>1</v>
      </c>
      <c r="G199" s="38">
        <v>3700</v>
      </c>
      <c r="H199" s="33">
        <f t="shared" si="8"/>
        <v>3700</v>
      </c>
      <c r="I199" s="33">
        <f t="shared" si="9"/>
        <v>4440</v>
      </c>
      <c r="J199" s="15">
        <v>0</v>
      </c>
      <c r="K199" s="16">
        <f t="shared" si="10"/>
        <v>0</v>
      </c>
      <c r="L199" s="16">
        <f t="shared" si="11"/>
        <v>0</v>
      </c>
      <c r="M199" s="29" t="s">
        <v>17</v>
      </c>
      <c r="N199" s="52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20.25" x14ac:dyDescent="0.25">
      <c r="A200" s="4">
        <v>192</v>
      </c>
      <c r="B200" s="5" t="s">
        <v>358</v>
      </c>
      <c r="C200" s="6" t="s">
        <v>41</v>
      </c>
      <c r="D200" s="1" t="s">
        <v>223</v>
      </c>
      <c r="E200" s="29" t="s">
        <v>16</v>
      </c>
      <c r="F200" s="29">
        <v>2</v>
      </c>
      <c r="G200" s="38">
        <v>420</v>
      </c>
      <c r="H200" s="33">
        <f t="shared" si="8"/>
        <v>840</v>
      </c>
      <c r="I200" s="33">
        <f t="shared" si="9"/>
        <v>1008</v>
      </c>
      <c r="J200" s="15">
        <v>0</v>
      </c>
      <c r="K200" s="16">
        <f t="shared" si="10"/>
        <v>0</v>
      </c>
      <c r="L200" s="16">
        <f t="shared" si="11"/>
        <v>0</v>
      </c>
      <c r="M200" s="29" t="s">
        <v>17</v>
      </c>
      <c r="N200" s="52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20.25" x14ac:dyDescent="0.25">
      <c r="A201" s="4">
        <v>193</v>
      </c>
      <c r="B201" s="5" t="s">
        <v>359</v>
      </c>
      <c r="C201" s="6" t="s">
        <v>41</v>
      </c>
      <c r="D201" s="1" t="s">
        <v>224</v>
      </c>
      <c r="E201" s="29" t="s">
        <v>40</v>
      </c>
      <c r="F201" s="29">
        <v>1000</v>
      </c>
      <c r="G201" s="38">
        <v>1</v>
      </c>
      <c r="H201" s="33">
        <f t="shared" ref="H201:H263" si="12">G201*F201</f>
        <v>1000</v>
      </c>
      <c r="I201" s="33">
        <f t="shared" ref="I201:I263" si="13">F201*G201*1.2</f>
        <v>1200</v>
      </c>
      <c r="J201" s="15">
        <v>0</v>
      </c>
      <c r="K201" s="16">
        <f t="shared" ref="K201:K263" si="14">J201*F201</f>
        <v>0</v>
      </c>
      <c r="L201" s="16">
        <f t="shared" ref="L201:L263" si="15">J201*1.2*F201</f>
        <v>0</v>
      </c>
      <c r="M201" s="29" t="s">
        <v>17</v>
      </c>
      <c r="N201" s="52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20.25" x14ac:dyDescent="0.25">
      <c r="A202" s="4">
        <v>194</v>
      </c>
      <c r="B202" s="5" t="s">
        <v>360</v>
      </c>
      <c r="C202" s="6" t="s">
        <v>41</v>
      </c>
      <c r="D202" s="1" t="s">
        <v>225</v>
      </c>
      <c r="E202" s="29" t="s">
        <v>16</v>
      </c>
      <c r="F202" s="29">
        <v>1</v>
      </c>
      <c r="G202" s="38">
        <v>65000</v>
      </c>
      <c r="H202" s="33">
        <f t="shared" si="12"/>
        <v>65000</v>
      </c>
      <c r="I202" s="33">
        <f t="shared" si="13"/>
        <v>78000</v>
      </c>
      <c r="J202" s="15">
        <v>0</v>
      </c>
      <c r="K202" s="16">
        <f t="shared" si="14"/>
        <v>0</v>
      </c>
      <c r="L202" s="16">
        <f t="shared" si="15"/>
        <v>0</v>
      </c>
      <c r="M202" s="29" t="s">
        <v>17</v>
      </c>
      <c r="N202" s="52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37.5" x14ac:dyDescent="0.25">
      <c r="A203" s="4">
        <v>195</v>
      </c>
      <c r="B203" s="5">
        <v>1027486</v>
      </c>
      <c r="C203" s="6" t="s">
        <v>41</v>
      </c>
      <c r="D203" s="1" t="s">
        <v>226</v>
      </c>
      <c r="E203" s="29" t="s">
        <v>16</v>
      </c>
      <c r="F203" s="29">
        <v>168</v>
      </c>
      <c r="G203" s="38">
        <v>130</v>
      </c>
      <c r="H203" s="33">
        <f t="shared" si="12"/>
        <v>21840</v>
      </c>
      <c r="I203" s="33">
        <f t="shared" si="13"/>
        <v>26208</v>
      </c>
      <c r="J203" s="15">
        <v>0</v>
      </c>
      <c r="K203" s="16">
        <f t="shared" si="14"/>
        <v>0</v>
      </c>
      <c r="L203" s="16">
        <f t="shared" si="15"/>
        <v>0</v>
      </c>
      <c r="M203" s="29" t="s">
        <v>17</v>
      </c>
      <c r="N203" s="52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37.5" x14ac:dyDescent="0.25">
      <c r="A204" s="4">
        <v>196</v>
      </c>
      <c r="B204" s="5" t="s">
        <v>361</v>
      </c>
      <c r="C204" s="6" t="s">
        <v>41</v>
      </c>
      <c r="D204" s="1" t="s">
        <v>227</v>
      </c>
      <c r="E204" s="29" t="s">
        <v>16</v>
      </c>
      <c r="F204" s="29">
        <v>4</v>
      </c>
      <c r="G204" s="38">
        <v>1700</v>
      </c>
      <c r="H204" s="33">
        <f t="shared" si="12"/>
        <v>6800</v>
      </c>
      <c r="I204" s="33">
        <f t="shared" si="13"/>
        <v>8160</v>
      </c>
      <c r="J204" s="15">
        <v>0</v>
      </c>
      <c r="K204" s="16">
        <f t="shared" si="14"/>
        <v>0</v>
      </c>
      <c r="L204" s="16">
        <f t="shared" si="15"/>
        <v>0</v>
      </c>
      <c r="M204" s="29" t="s">
        <v>17</v>
      </c>
      <c r="N204" s="52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20.25" x14ac:dyDescent="0.25">
      <c r="A205" s="4">
        <v>197</v>
      </c>
      <c r="B205" s="5" t="s">
        <v>362</v>
      </c>
      <c r="C205" s="6" t="s">
        <v>41</v>
      </c>
      <c r="D205" s="1" t="s">
        <v>228</v>
      </c>
      <c r="E205" s="29" t="s">
        <v>16</v>
      </c>
      <c r="F205" s="29">
        <v>41</v>
      </c>
      <c r="G205" s="38">
        <v>14</v>
      </c>
      <c r="H205" s="33">
        <f t="shared" si="12"/>
        <v>574</v>
      </c>
      <c r="I205" s="33">
        <f t="shared" si="13"/>
        <v>688.8</v>
      </c>
      <c r="J205" s="15">
        <v>0</v>
      </c>
      <c r="K205" s="16">
        <f t="shared" si="14"/>
        <v>0</v>
      </c>
      <c r="L205" s="16">
        <f t="shared" si="15"/>
        <v>0</v>
      </c>
      <c r="M205" s="29" t="s">
        <v>17</v>
      </c>
      <c r="N205" s="52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20.25" x14ac:dyDescent="0.25">
      <c r="A206" s="4">
        <v>198</v>
      </c>
      <c r="B206" s="5">
        <v>1014330</v>
      </c>
      <c r="C206" s="6" t="s">
        <v>41</v>
      </c>
      <c r="D206" s="1" t="s">
        <v>229</v>
      </c>
      <c r="E206" s="29" t="s">
        <v>398</v>
      </c>
      <c r="F206" s="29">
        <v>7.5</v>
      </c>
      <c r="G206" s="38">
        <v>110</v>
      </c>
      <c r="H206" s="33">
        <f t="shared" si="12"/>
        <v>825</v>
      </c>
      <c r="I206" s="33">
        <f t="shared" si="13"/>
        <v>990</v>
      </c>
      <c r="J206" s="15">
        <v>0</v>
      </c>
      <c r="K206" s="16">
        <f t="shared" si="14"/>
        <v>0</v>
      </c>
      <c r="L206" s="16">
        <f t="shared" si="15"/>
        <v>0</v>
      </c>
      <c r="M206" s="29" t="s">
        <v>17</v>
      </c>
      <c r="N206" s="52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20.25" x14ac:dyDescent="0.25">
      <c r="A207" s="4">
        <v>199</v>
      </c>
      <c r="B207" s="5">
        <v>1011089</v>
      </c>
      <c r="C207" s="6" t="s">
        <v>41</v>
      </c>
      <c r="D207" s="1" t="s">
        <v>230</v>
      </c>
      <c r="E207" s="29" t="s">
        <v>16</v>
      </c>
      <c r="F207" s="29">
        <v>15</v>
      </c>
      <c r="G207" s="38">
        <v>30</v>
      </c>
      <c r="H207" s="33">
        <f t="shared" si="12"/>
        <v>450</v>
      </c>
      <c r="I207" s="33">
        <f t="shared" si="13"/>
        <v>540</v>
      </c>
      <c r="J207" s="15">
        <v>0</v>
      </c>
      <c r="K207" s="16">
        <f t="shared" si="14"/>
        <v>0</v>
      </c>
      <c r="L207" s="16">
        <f t="shared" si="15"/>
        <v>0</v>
      </c>
      <c r="M207" s="29" t="s">
        <v>17</v>
      </c>
      <c r="N207" s="52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37.5" x14ac:dyDescent="0.25">
      <c r="A208" s="4">
        <v>200</v>
      </c>
      <c r="B208" s="5" t="s">
        <v>363</v>
      </c>
      <c r="C208" s="6" t="s">
        <v>41</v>
      </c>
      <c r="D208" s="1" t="s">
        <v>231</v>
      </c>
      <c r="E208" s="29" t="s">
        <v>16</v>
      </c>
      <c r="F208" s="29">
        <v>60</v>
      </c>
      <c r="G208" s="38">
        <v>22</v>
      </c>
      <c r="H208" s="33">
        <f t="shared" si="12"/>
        <v>1320</v>
      </c>
      <c r="I208" s="33">
        <f t="shared" si="13"/>
        <v>1584</v>
      </c>
      <c r="J208" s="15">
        <v>0</v>
      </c>
      <c r="K208" s="16">
        <f t="shared" si="14"/>
        <v>0</v>
      </c>
      <c r="L208" s="16">
        <f t="shared" si="15"/>
        <v>0</v>
      </c>
      <c r="M208" s="29" t="s">
        <v>17</v>
      </c>
      <c r="N208" s="52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37.5" x14ac:dyDescent="0.25">
      <c r="A209" s="4">
        <v>201</v>
      </c>
      <c r="B209" s="5" t="s">
        <v>364</v>
      </c>
      <c r="C209" s="6" t="s">
        <v>41</v>
      </c>
      <c r="D209" s="1" t="s">
        <v>231</v>
      </c>
      <c r="E209" s="29" t="s">
        <v>16</v>
      </c>
      <c r="F209" s="29">
        <v>1</v>
      </c>
      <c r="G209" s="38">
        <v>22</v>
      </c>
      <c r="H209" s="33">
        <f t="shared" si="12"/>
        <v>22</v>
      </c>
      <c r="I209" s="33">
        <f t="shared" si="13"/>
        <v>26.4</v>
      </c>
      <c r="J209" s="15">
        <v>0</v>
      </c>
      <c r="K209" s="16">
        <f t="shared" si="14"/>
        <v>0</v>
      </c>
      <c r="L209" s="16">
        <f t="shared" si="15"/>
        <v>0</v>
      </c>
      <c r="M209" s="29" t="s">
        <v>17</v>
      </c>
      <c r="N209" s="52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37.5" x14ac:dyDescent="0.25">
      <c r="A210" s="4">
        <v>202</v>
      </c>
      <c r="B210" s="5">
        <v>1011078</v>
      </c>
      <c r="C210" s="6" t="s">
        <v>41</v>
      </c>
      <c r="D210" s="1" t="s">
        <v>232</v>
      </c>
      <c r="E210" s="29" t="s">
        <v>16</v>
      </c>
      <c r="F210" s="29">
        <v>60</v>
      </c>
      <c r="G210" s="38">
        <v>9</v>
      </c>
      <c r="H210" s="33">
        <f t="shared" si="12"/>
        <v>540</v>
      </c>
      <c r="I210" s="33">
        <f t="shared" si="13"/>
        <v>648</v>
      </c>
      <c r="J210" s="15">
        <v>0</v>
      </c>
      <c r="K210" s="16">
        <f t="shared" si="14"/>
        <v>0</v>
      </c>
      <c r="L210" s="16">
        <f t="shared" si="15"/>
        <v>0</v>
      </c>
      <c r="M210" s="29" t="s">
        <v>17</v>
      </c>
      <c r="N210" s="52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20.25" x14ac:dyDescent="0.25">
      <c r="A211" s="4">
        <v>203</v>
      </c>
      <c r="B211" s="5">
        <v>1007566</v>
      </c>
      <c r="C211" s="6" t="s">
        <v>41</v>
      </c>
      <c r="D211" s="1" t="s">
        <v>233</v>
      </c>
      <c r="E211" s="29" t="s">
        <v>16</v>
      </c>
      <c r="F211" s="29">
        <v>3</v>
      </c>
      <c r="G211" s="38">
        <v>630</v>
      </c>
      <c r="H211" s="33">
        <f t="shared" si="12"/>
        <v>1890</v>
      </c>
      <c r="I211" s="33">
        <f t="shared" si="13"/>
        <v>2268</v>
      </c>
      <c r="J211" s="15">
        <v>0</v>
      </c>
      <c r="K211" s="16">
        <f t="shared" si="14"/>
        <v>0</v>
      </c>
      <c r="L211" s="16">
        <f t="shared" si="15"/>
        <v>0</v>
      </c>
      <c r="M211" s="29" t="s">
        <v>17</v>
      </c>
      <c r="N211" s="52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20.25" x14ac:dyDescent="0.25">
      <c r="A212" s="4">
        <v>204</v>
      </c>
      <c r="B212" s="5">
        <v>1023260</v>
      </c>
      <c r="C212" s="6" t="s">
        <v>41</v>
      </c>
      <c r="D212" s="1" t="s">
        <v>234</v>
      </c>
      <c r="E212" s="29" t="s">
        <v>16</v>
      </c>
      <c r="F212" s="29">
        <v>6658</v>
      </c>
      <c r="G212" s="38">
        <v>0.4</v>
      </c>
      <c r="H212" s="33">
        <f t="shared" si="12"/>
        <v>2663.2000000000003</v>
      </c>
      <c r="I212" s="33">
        <f t="shared" si="13"/>
        <v>3195.84</v>
      </c>
      <c r="J212" s="15">
        <v>0</v>
      </c>
      <c r="K212" s="16">
        <f t="shared" si="14"/>
        <v>0</v>
      </c>
      <c r="L212" s="16">
        <f t="shared" si="15"/>
        <v>0</v>
      </c>
      <c r="M212" s="29" t="s">
        <v>17</v>
      </c>
      <c r="N212" s="52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20.25" x14ac:dyDescent="0.25">
      <c r="A213" s="4">
        <v>205</v>
      </c>
      <c r="B213" s="5">
        <v>1019883</v>
      </c>
      <c r="C213" s="6" t="s">
        <v>41</v>
      </c>
      <c r="D213" s="1" t="s">
        <v>235</v>
      </c>
      <c r="E213" s="29" t="s">
        <v>16</v>
      </c>
      <c r="F213" s="29">
        <v>2</v>
      </c>
      <c r="G213" s="38">
        <v>2700</v>
      </c>
      <c r="H213" s="33">
        <f t="shared" si="12"/>
        <v>5400</v>
      </c>
      <c r="I213" s="33">
        <f t="shared" si="13"/>
        <v>6480</v>
      </c>
      <c r="J213" s="15">
        <v>0</v>
      </c>
      <c r="K213" s="16">
        <f t="shared" si="14"/>
        <v>0</v>
      </c>
      <c r="L213" s="16">
        <f t="shared" si="15"/>
        <v>0</v>
      </c>
      <c r="M213" s="29" t="s">
        <v>17</v>
      </c>
      <c r="N213" s="52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20.25" x14ac:dyDescent="0.25">
      <c r="A214" s="4">
        <v>206</v>
      </c>
      <c r="B214" s="5" t="s">
        <v>365</v>
      </c>
      <c r="C214" s="6" t="s">
        <v>41</v>
      </c>
      <c r="D214" s="1" t="s">
        <v>236</v>
      </c>
      <c r="E214" s="29" t="s">
        <v>16</v>
      </c>
      <c r="F214" s="29">
        <v>1</v>
      </c>
      <c r="G214" s="38">
        <v>210</v>
      </c>
      <c r="H214" s="33">
        <f t="shared" si="12"/>
        <v>210</v>
      </c>
      <c r="I214" s="33">
        <f t="shared" si="13"/>
        <v>252</v>
      </c>
      <c r="J214" s="15">
        <v>0</v>
      </c>
      <c r="K214" s="16">
        <f t="shared" si="14"/>
        <v>0</v>
      </c>
      <c r="L214" s="16">
        <f t="shared" si="15"/>
        <v>0</v>
      </c>
      <c r="M214" s="29" t="s">
        <v>17</v>
      </c>
      <c r="N214" s="52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20.25" x14ac:dyDescent="0.25">
      <c r="A215" s="4">
        <v>207</v>
      </c>
      <c r="B215" s="5" t="s">
        <v>366</v>
      </c>
      <c r="C215" s="6" t="s">
        <v>41</v>
      </c>
      <c r="D215" s="1" t="s">
        <v>236</v>
      </c>
      <c r="E215" s="29" t="s">
        <v>16</v>
      </c>
      <c r="F215" s="29">
        <v>4</v>
      </c>
      <c r="G215" s="38">
        <v>1500</v>
      </c>
      <c r="H215" s="33">
        <f t="shared" si="12"/>
        <v>6000</v>
      </c>
      <c r="I215" s="33">
        <f t="shared" si="13"/>
        <v>7200</v>
      </c>
      <c r="J215" s="15">
        <v>0</v>
      </c>
      <c r="K215" s="16">
        <f t="shared" si="14"/>
        <v>0</v>
      </c>
      <c r="L215" s="16">
        <f t="shared" si="15"/>
        <v>0</v>
      </c>
      <c r="M215" s="29" t="s">
        <v>17</v>
      </c>
      <c r="N215" s="52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20.25" x14ac:dyDescent="0.25">
      <c r="A216" s="4">
        <v>208</v>
      </c>
      <c r="B216" s="5" t="s">
        <v>367</v>
      </c>
      <c r="C216" s="6" t="s">
        <v>41</v>
      </c>
      <c r="D216" s="1" t="s">
        <v>237</v>
      </c>
      <c r="E216" s="29" t="s">
        <v>16</v>
      </c>
      <c r="F216" s="29">
        <v>1</v>
      </c>
      <c r="G216" s="38">
        <v>6900</v>
      </c>
      <c r="H216" s="33">
        <f t="shared" si="12"/>
        <v>6900</v>
      </c>
      <c r="I216" s="33">
        <f t="shared" si="13"/>
        <v>8280</v>
      </c>
      <c r="J216" s="15">
        <v>0</v>
      </c>
      <c r="K216" s="16">
        <f t="shared" si="14"/>
        <v>0</v>
      </c>
      <c r="L216" s="16">
        <f t="shared" si="15"/>
        <v>0</v>
      </c>
      <c r="M216" s="29" t="s">
        <v>17</v>
      </c>
      <c r="N216" s="52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20.25" x14ac:dyDescent="0.25">
      <c r="A217" s="4">
        <v>209</v>
      </c>
      <c r="B217" s="5" t="s">
        <v>368</v>
      </c>
      <c r="C217" s="6" t="s">
        <v>41</v>
      </c>
      <c r="D217" s="1" t="s">
        <v>238</v>
      </c>
      <c r="E217" s="29" t="s">
        <v>16</v>
      </c>
      <c r="F217" s="29">
        <v>4</v>
      </c>
      <c r="G217" s="38">
        <v>1600</v>
      </c>
      <c r="H217" s="33">
        <f t="shared" si="12"/>
        <v>6400</v>
      </c>
      <c r="I217" s="33">
        <f t="shared" si="13"/>
        <v>7680</v>
      </c>
      <c r="J217" s="15">
        <v>0</v>
      </c>
      <c r="K217" s="16">
        <f t="shared" si="14"/>
        <v>0</v>
      </c>
      <c r="L217" s="16">
        <f t="shared" si="15"/>
        <v>0</v>
      </c>
      <c r="M217" s="29" t="s">
        <v>17</v>
      </c>
      <c r="N217" s="52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37.5" x14ac:dyDescent="0.25">
      <c r="A218" s="4">
        <v>210</v>
      </c>
      <c r="B218" s="5">
        <v>1022774</v>
      </c>
      <c r="C218" s="6" t="s">
        <v>41</v>
      </c>
      <c r="D218" s="1" t="s">
        <v>239</v>
      </c>
      <c r="E218" s="29" t="s">
        <v>16</v>
      </c>
      <c r="F218" s="29">
        <v>4</v>
      </c>
      <c r="G218" s="38">
        <v>300</v>
      </c>
      <c r="H218" s="33">
        <f t="shared" si="12"/>
        <v>1200</v>
      </c>
      <c r="I218" s="33">
        <f t="shared" si="13"/>
        <v>1440</v>
      </c>
      <c r="J218" s="15">
        <v>0</v>
      </c>
      <c r="K218" s="16">
        <f t="shared" si="14"/>
        <v>0</v>
      </c>
      <c r="L218" s="16">
        <f t="shared" si="15"/>
        <v>0</v>
      </c>
      <c r="M218" s="29" t="s">
        <v>17</v>
      </c>
      <c r="N218" s="52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20.25" x14ac:dyDescent="0.25">
      <c r="A219" s="4">
        <v>211</v>
      </c>
      <c r="B219" s="5">
        <v>1000509</v>
      </c>
      <c r="C219" s="6" t="s">
        <v>41</v>
      </c>
      <c r="D219" s="1" t="s">
        <v>240</v>
      </c>
      <c r="E219" s="29" t="s">
        <v>16</v>
      </c>
      <c r="F219" s="29">
        <v>6</v>
      </c>
      <c r="G219" s="38">
        <v>8</v>
      </c>
      <c r="H219" s="33">
        <f t="shared" si="12"/>
        <v>48</v>
      </c>
      <c r="I219" s="33">
        <f t="shared" si="13"/>
        <v>57.599999999999994</v>
      </c>
      <c r="J219" s="15">
        <v>0</v>
      </c>
      <c r="K219" s="16">
        <f t="shared" si="14"/>
        <v>0</v>
      </c>
      <c r="L219" s="16">
        <f t="shared" si="15"/>
        <v>0</v>
      </c>
      <c r="M219" s="29" t="s">
        <v>17</v>
      </c>
      <c r="N219" s="52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20.25" x14ac:dyDescent="0.25">
      <c r="A220" s="4">
        <v>212</v>
      </c>
      <c r="B220" s="5">
        <v>1000750</v>
      </c>
      <c r="C220" s="6" t="s">
        <v>41</v>
      </c>
      <c r="D220" s="1" t="s">
        <v>240</v>
      </c>
      <c r="E220" s="29" t="s">
        <v>16</v>
      </c>
      <c r="F220" s="29">
        <v>7</v>
      </c>
      <c r="G220" s="38">
        <v>110</v>
      </c>
      <c r="H220" s="33">
        <f t="shared" si="12"/>
        <v>770</v>
      </c>
      <c r="I220" s="33">
        <f t="shared" si="13"/>
        <v>924</v>
      </c>
      <c r="J220" s="15">
        <v>0</v>
      </c>
      <c r="K220" s="16">
        <f t="shared" si="14"/>
        <v>0</v>
      </c>
      <c r="L220" s="16">
        <f t="shared" si="15"/>
        <v>0</v>
      </c>
      <c r="M220" s="29" t="s">
        <v>17</v>
      </c>
      <c r="N220" s="52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20.25" x14ac:dyDescent="0.25">
      <c r="A221" s="4">
        <v>213</v>
      </c>
      <c r="B221" s="5" t="s">
        <v>369</v>
      </c>
      <c r="C221" s="6" t="s">
        <v>41</v>
      </c>
      <c r="D221" s="1" t="s">
        <v>240</v>
      </c>
      <c r="E221" s="29" t="s">
        <v>16</v>
      </c>
      <c r="F221" s="29">
        <v>13</v>
      </c>
      <c r="G221" s="38">
        <v>550</v>
      </c>
      <c r="H221" s="33">
        <f t="shared" si="12"/>
        <v>7150</v>
      </c>
      <c r="I221" s="33">
        <f t="shared" si="13"/>
        <v>8580</v>
      </c>
      <c r="J221" s="15">
        <v>0</v>
      </c>
      <c r="K221" s="16">
        <f t="shared" si="14"/>
        <v>0</v>
      </c>
      <c r="L221" s="16">
        <f t="shared" si="15"/>
        <v>0</v>
      </c>
      <c r="M221" s="29" t="s">
        <v>17</v>
      </c>
      <c r="N221" s="52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37.5" x14ac:dyDescent="0.25">
      <c r="A222" s="4">
        <v>214</v>
      </c>
      <c r="B222" s="5">
        <v>1013754</v>
      </c>
      <c r="C222" s="6" t="s">
        <v>41</v>
      </c>
      <c r="D222" s="1" t="s">
        <v>241</v>
      </c>
      <c r="E222" s="29" t="s">
        <v>18</v>
      </c>
      <c r="F222" s="29">
        <v>100</v>
      </c>
      <c r="G222" s="38">
        <v>1</v>
      </c>
      <c r="H222" s="33">
        <f t="shared" si="12"/>
        <v>100</v>
      </c>
      <c r="I222" s="33">
        <f t="shared" si="13"/>
        <v>120</v>
      </c>
      <c r="J222" s="15">
        <v>0</v>
      </c>
      <c r="K222" s="16">
        <f t="shared" si="14"/>
        <v>0</v>
      </c>
      <c r="L222" s="16">
        <f t="shared" si="15"/>
        <v>0</v>
      </c>
      <c r="M222" s="29" t="s">
        <v>17</v>
      </c>
      <c r="N222" s="52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20.25" x14ac:dyDescent="0.25">
      <c r="A223" s="4">
        <v>215</v>
      </c>
      <c r="B223" s="5">
        <v>1011214</v>
      </c>
      <c r="C223" s="6" t="s">
        <v>41</v>
      </c>
      <c r="D223" s="1" t="s">
        <v>242</v>
      </c>
      <c r="E223" s="29" t="s">
        <v>18</v>
      </c>
      <c r="F223" s="29">
        <v>135</v>
      </c>
      <c r="G223" s="38">
        <v>1</v>
      </c>
      <c r="H223" s="33">
        <f t="shared" si="12"/>
        <v>135</v>
      </c>
      <c r="I223" s="33">
        <f t="shared" si="13"/>
        <v>162</v>
      </c>
      <c r="J223" s="15">
        <v>0</v>
      </c>
      <c r="K223" s="16">
        <f t="shared" si="14"/>
        <v>0</v>
      </c>
      <c r="L223" s="16">
        <f t="shared" si="15"/>
        <v>0</v>
      </c>
      <c r="M223" s="29" t="s">
        <v>17</v>
      </c>
      <c r="N223" s="52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20.25" x14ac:dyDescent="0.25">
      <c r="A224" s="4">
        <v>216</v>
      </c>
      <c r="B224" s="5">
        <v>1005578</v>
      </c>
      <c r="C224" s="6" t="s">
        <v>41</v>
      </c>
      <c r="D224" s="1" t="s">
        <v>243</v>
      </c>
      <c r="E224" s="29" t="s">
        <v>16</v>
      </c>
      <c r="F224" s="29">
        <v>13</v>
      </c>
      <c r="G224" s="38">
        <v>13</v>
      </c>
      <c r="H224" s="33">
        <f t="shared" si="12"/>
        <v>169</v>
      </c>
      <c r="I224" s="33">
        <f t="shared" si="13"/>
        <v>202.79999999999998</v>
      </c>
      <c r="J224" s="15">
        <v>0</v>
      </c>
      <c r="K224" s="16">
        <f t="shared" si="14"/>
        <v>0</v>
      </c>
      <c r="L224" s="16">
        <f t="shared" si="15"/>
        <v>0</v>
      </c>
      <c r="M224" s="29" t="s">
        <v>17</v>
      </c>
      <c r="N224" s="52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20.25" x14ac:dyDescent="0.25">
      <c r="A225" s="4">
        <v>217</v>
      </c>
      <c r="B225" s="5" t="s">
        <v>370</v>
      </c>
      <c r="C225" s="6" t="s">
        <v>41</v>
      </c>
      <c r="D225" s="1" t="s">
        <v>244</v>
      </c>
      <c r="E225" s="29" t="s">
        <v>16</v>
      </c>
      <c r="F225" s="29">
        <v>3</v>
      </c>
      <c r="G225" s="38">
        <v>460</v>
      </c>
      <c r="H225" s="33">
        <f t="shared" si="12"/>
        <v>1380</v>
      </c>
      <c r="I225" s="33">
        <f t="shared" si="13"/>
        <v>1656</v>
      </c>
      <c r="J225" s="15">
        <v>0</v>
      </c>
      <c r="K225" s="16">
        <f t="shared" si="14"/>
        <v>0</v>
      </c>
      <c r="L225" s="16">
        <f t="shared" si="15"/>
        <v>0</v>
      </c>
      <c r="M225" s="29" t="s">
        <v>17</v>
      </c>
      <c r="N225" s="52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20.25" x14ac:dyDescent="0.25">
      <c r="A226" s="4">
        <v>218</v>
      </c>
      <c r="B226" s="5">
        <v>1022091</v>
      </c>
      <c r="C226" s="6" t="s">
        <v>41</v>
      </c>
      <c r="D226" s="1" t="s">
        <v>245</v>
      </c>
      <c r="E226" s="29" t="s">
        <v>16</v>
      </c>
      <c r="F226" s="29">
        <v>2</v>
      </c>
      <c r="G226" s="38">
        <v>3300</v>
      </c>
      <c r="H226" s="33">
        <f t="shared" si="12"/>
        <v>6600</v>
      </c>
      <c r="I226" s="33">
        <f t="shared" si="13"/>
        <v>7920</v>
      </c>
      <c r="J226" s="15">
        <v>0</v>
      </c>
      <c r="K226" s="16">
        <f t="shared" si="14"/>
        <v>0</v>
      </c>
      <c r="L226" s="16">
        <f t="shared" si="15"/>
        <v>0</v>
      </c>
      <c r="M226" s="29" t="s">
        <v>17</v>
      </c>
      <c r="N226" s="52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20.25" x14ac:dyDescent="0.25">
      <c r="A227" s="4">
        <v>219</v>
      </c>
      <c r="B227" s="5" t="s">
        <v>371</v>
      </c>
      <c r="C227" s="6" t="s">
        <v>41</v>
      </c>
      <c r="D227" s="1" t="s">
        <v>246</v>
      </c>
      <c r="E227" s="29" t="s">
        <v>16</v>
      </c>
      <c r="F227" s="29">
        <v>6</v>
      </c>
      <c r="G227" s="38">
        <v>16</v>
      </c>
      <c r="H227" s="33">
        <f t="shared" si="12"/>
        <v>96</v>
      </c>
      <c r="I227" s="33">
        <f t="shared" si="13"/>
        <v>115.19999999999999</v>
      </c>
      <c r="J227" s="15">
        <v>0</v>
      </c>
      <c r="K227" s="16">
        <f t="shared" si="14"/>
        <v>0</v>
      </c>
      <c r="L227" s="16">
        <f t="shared" si="15"/>
        <v>0</v>
      </c>
      <c r="M227" s="29" t="s">
        <v>17</v>
      </c>
      <c r="N227" s="52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20.25" x14ac:dyDescent="0.25">
      <c r="A228" s="4">
        <v>220</v>
      </c>
      <c r="B228" s="5" t="s">
        <v>372</v>
      </c>
      <c r="C228" s="6" t="s">
        <v>41</v>
      </c>
      <c r="D228" s="1" t="s">
        <v>247</v>
      </c>
      <c r="E228" s="29" t="s">
        <v>16</v>
      </c>
      <c r="F228" s="29">
        <v>6</v>
      </c>
      <c r="G228" s="38">
        <v>16</v>
      </c>
      <c r="H228" s="33">
        <f t="shared" si="12"/>
        <v>96</v>
      </c>
      <c r="I228" s="33">
        <f t="shared" si="13"/>
        <v>115.19999999999999</v>
      </c>
      <c r="J228" s="15">
        <v>0</v>
      </c>
      <c r="K228" s="16">
        <f t="shared" si="14"/>
        <v>0</v>
      </c>
      <c r="L228" s="16">
        <f t="shared" si="15"/>
        <v>0</v>
      </c>
      <c r="M228" s="29" t="s">
        <v>17</v>
      </c>
      <c r="N228" s="52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20.25" x14ac:dyDescent="0.25">
      <c r="A229" s="4">
        <v>221</v>
      </c>
      <c r="B229" s="5">
        <v>1011081</v>
      </c>
      <c r="C229" s="6" t="s">
        <v>41</v>
      </c>
      <c r="D229" s="1" t="s">
        <v>248</v>
      </c>
      <c r="E229" s="29" t="s">
        <v>16</v>
      </c>
      <c r="F229" s="29">
        <v>28</v>
      </c>
      <c r="G229" s="38">
        <v>25</v>
      </c>
      <c r="H229" s="33">
        <f t="shared" si="12"/>
        <v>700</v>
      </c>
      <c r="I229" s="33">
        <f t="shared" si="13"/>
        <v>840</v>
      </c>
      <c r="J229" s="15">
        <v>0</v>
      </c>
      <c r="K229" s="16">
        <f t="shared" si="14"/>
        <v>0</v>
      </c>
      <c r="L229" s="16">
        <f t="shared" si="15"/>
        <v>0</v>
      </c>
      <c r="M229" s="29" t="s">
        <v>17</v>
      </c>
      <c r="N229" s="52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37.5" x14ac:dyDescent="0.25">
      <c r="A230" s="4">
        <v>222</v>
      </c>
      <c r="B230" s="5" t="s">
        <v>373</v>
      </c>
      <c r="C230" s="6" t="s">
        <v>41</v>
      </c>
      <c r="D230" s="1" t="s">
        <v>249</v>
      </c>
      <c r="E230" s="29" t="s">
        <v>16</v>
      </c>
      <c r="F230" s="29">
        <v>1633</v>
      </c>
      <c r="G230" s="38">
        <v>0.1</v>
      </c>
      <c r="H230" s="33">
        <f t="shared" si="12"/>
        <v>163.30000000000001</v>
      </c>
      <c r="I230" s="33">
        <f t="shared" si="13"/>
        <v>195.96</v>
      </c>
      <c r="J230" s="15">
        <v>0</v>
      </c>
      <c r="K230" s="16">
        <f t="shared" si="14"/>
        <v>0</v>
      </c>
      <c r="L230" s="16">
        <f t="shared" si="15"/>
        <v>0</v>
      </c>
      <c r="M230" s="29" t="s">
        <v>17</v>
      </c>
      <c r="N230" s="52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20.25" x14ac:dyDescent="0.25">
      <c r="A231" s="4">
        <v>223</v>
      </c>
      <c r="B231" s="5">
        <v>1024494</v>
      </c>
      <c r="C231" s="6" t="s">
        <v>41</v>
      </c>
      <c r="D231" s="1" t="s">
        <v>250</v>
      </c>
      <c r="E231" s="29" t="s">
        <v>16</v>
      </c>
      <c r="F231" s="29">
        <v>100</v>
      </c>
      <c r="G231" s="38">
        <v>5</v>
      </c>
      <c r="H231" s="33">
        <f t="shared" si="12"/>
        <v>500</v>
      </c>
      <c r="I231" s="33">
        <f t="shared" si="13"/>
        <v>600</v>
      </c>
      <c r="J231" s="15">
        <v>0</v>
      </c>
      <c r="K231" s="16">
        <f t="shared" si="14"/>
        <v>0</v>
      </c>
      <c r="L231" s="16">
        <f t="shared" si="15"/>
        <v>0</v>
      </c>
      <c r="M231" s="29" t="s">
        <v>17</v>
      </c>
      <c r="N231" s="52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37.5" x14ac:dyDescent="0.25">
      <c r="A232" s="4">
        <v>224</v>
      </c>
      <c r="B232" s="5" t="s">
        <v>374</v>
      </c>
      <c r="C232" s="6" t="s">
        <v>41</v>
      </c>
      <c r="D232" s="1" t="s">
        <v>251</v>
      </c>
      <c r="E232" s="29" t="s">
        <v>16</v>
      </c>
      <c r="F232" s="29">
        <v>1</v>
      </c>
      <c r="G232" s="38">
        <v>24</v>
      </c>
      <c r="H232" s="33">
        <f t="shared" si="12"/>
        <v>24</v>
      </c>
      <c r="I232" s="33">
        <f t="shared" si="13"/>
        <v>28.799999999999997</v>
      </c>
      <c r="J232" s="15">
        <v>0</v>
      </c>
      <c r="K232" s="16">
        <f t="shared" si="14"/>
        <v>0</v>
      </c>
      <c r="L232" s="16">
        <f t="shared" si="15"/>
        <v>0</v>
      </c>
      <c r="M232" s="29" t="s">
        <v>17</v>
      </c>
      <c r="N232" s="52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20.25" x14ac:dyDescent="0.25">
      <c r="A233" s="4">
        <v>225</v>
      </c>
      <c r="B233" s="5" t="s">
        <v>375</v>
      </c>
      <c r="C233" s="6" t="s">
        <v>41</v>
      </c>
      <c r="D233" s="1" t="s">
        <v>252</v>
      </c>
      <c r="E233" s="29" t="s">
        <v>16</v>
      </c>
      <c r="F233" s="29">
        <v>67</v>
      </c>
      <c r="G233" s="38">
        <v>18</v>
      </c>
      <c r="H233" s="33">
        <f t="shared" si="12"/>
        <v>1206</v>
      </c>
      <c r="I233" s="33">
        <f t="shared" si="13"/>
        <v>1447.2</v>
      </c>
      <c r="J233" s="15">
        <v>0</v>
      </c>
      <c r="K233" s="16">
        <f t="shared" si="14"/>
        <v>0</v>
      </c>
      <c r="L233" s="16">
        <f t="shared" si="15"/>
        <v>0</v>
      </c>
      <c r="M233" s="29" t="s">
        <v>17</v>
      </c>
      <c r="N233" s="52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20.25" x14ac:dyDescent="0.25">
      <c r="A234" s="4">
        <v>226</v>
      </c>
      <c r="B234" s="5" t="s">
        <v>376</v>
      </c>
      <c r="C234" s="6" t="s">
        <v>41</v>
      </c>
      <c r="D234" s="1" t="s">
        <v>253</v>
      </c>
      <c r="E234" s="29" t="s">
        <v>16</v>
      </c>
      <c r="F234" s="29">
        <v>2</v>
      </c>
      <c r="G234" s="38">
        <v>710</v>
      </c>
      <c r="H234" s="33">
        <f t="shared" si="12"/>
        <v>1420</v>
      </c>
      <c r="I234" s="33">
        <f t="shared" si="13"/>
        <v>1704</v>
      </c>
      <c r="J234" s="15">
        <v>0</v>
      </c>
      <c r="K234" s="16">
        <f t="shared" si="14"/>
        <v>0</v>
      </c>
      <c r="L234" s="16">
        <f t="shared" si="15"/>
        <v>0</v>
      </c>
      <c r="M234" s="29" t="s">
        <v>17</v>
      </c>
      <c r="N234" s="52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20.25" x14ac:dyDescent="0.25">
      <c r="A235" s="4">
        <v>227</v>
      </c>
      <c r="B235" s="5" t="s">
        <v>377</v>
      </c>
      <c r="C235" s="6" t="s">
        <v>41</v>
      </c>
      <c r="D235" s="1" t="s">
        <v>254</v>
      </c>
      <c r="E235" s="29" t="s">
        <v>16</v>
      </c>
      <c r="F235" s="29">
        <v>7</v>
      </c>
      <c r="G235" s="38">
        <v>1100</v>
      </c>
      <c r="H235" s="33">
        <f t="shared" si="12"/>
        <v>7700</v>
      </c>
      <c r="I235" s="33">
        <f t="shared" si="13"/>
        <v>9240</v>
      </c>
      <c r="J235" s="15">
        <v>0</v>
      </c>
      <c r="K235" s="16">
        <f t="shared" si="14"/>
        <v>0</v>
      </c>
      <c r="L235" s="16">
        <f t="shared" si="15"/>
        <v>0</v>
      </c>
      <c r="M235" s="29" t="s">
        <v>17</v>
      </c>
      <c r="N235" s="52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20.25" x14ac:dyDescent="0.25">
      <c r="A236" s="4">
        <v>228</v>
      </c>
      <c r="B236" s="5">
        <v>1016921</v>
      </c>
      <c r="C236" s="6" t="s">
        <v>41</v>
      </c>
      <c r="D236" s="1" t="s">
        <v>255</v>
      </c>
      <c r="E236" s="29" t="s">
        <v>16</v>
      </c>
      <c r="F236" s="29">
        <v>6</v>
      </c>
      <c r="G236" s="38">
        <v>5</v>
      </c>
      <c r="H236" s="33">
        <f t="shared" si="12"/>
        <v>30</v>
      </c>
      <c r="I236" s="33">
        <f t="shared" si="13"/>
        <v>36</v>
      </c>
      <c r="J236" s="15">
        <v>0</v>
      </c>
      <c r="K236" s="16">
        <f t="shared" si="14"/>
        <v>0</v>
      </c>
      <c r="L236" s="16">
        <f t="shared" si="15"/>
        <v>0</v>
      </c>
      <c r="M236" s="29" t="s">
        <v>17</v>
      </c>
      <c r="N236" s="52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37.5" x14ac:dyDescent="0.25">
      <c r="A237" s="4">
        <v>229</v>
      </c>
      <c r="B237" s="5">
        <v>1024064</v>
      </c>
      <c r="C237" s="6" t="s">
        <v>41</v>
      </c>
      <c r="D237" s="1" t="s">
        <v>256</v>
      </c>
      <c r="E237" s="29" t="s">
        <v>16</v>
      </c>
      <c r="F237" s="29">
        <v>2</v>
      </c>
      <c r="G237" s="38">
        <v>630</v>
      </c>
      <c r="H237" s="33">
        <f t="shared" si="12"/>
        <v>1260</v>
      </c>
      <c r="I237" s="33">
        <f t="shared" si="13"/>
        <v>1512</v>
      </c>
      <c r="J237" s="15">
        <v>0</v>
      </c>
      <c r="K237" s="16">
        <f t="shared" si="14"/>
        <v>0</v>
      </c>
      <c r="L237" s="16">
        <f t="shared" si="15"/>
        <v>0</v>
      </c>
      <c r="M237" s="29" t="s">
        <v>17</v>
      </c>
      <c r="N237" s="52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37.5" x14ac:dyDescent="0.25">
      <c r="A238" s="4">
        <v>230</v>
      </c>
      <c r="B238" s="5">
        <v>1023980</v>
      </c>
      <c r="C238" s="6" t="s">
        <v>41</v>
      </c>
      <c r="D238" s="1" t="s">
        <v>257</v>
      </c>
      <c r="E238" s="29" t="s">
        <v>16</v>
      </c>
      <c r="F238" s="29">
        <v>5</v>
      </c>
      <c r="G238" s="38">
        <v>360</v>
      </c>
      <c r="H238" s="33">
        <f t="shared" si="12"/>
        <v>1800</v>
      </c>
      <c r="I238" s="33">
        <f t="shared" si="13"/>
        <v>2160</v>
      </c>
      <c r="J238" s="15">
        <v>0</v>
      </c>
      <c r="K238" s="16">
        <f t="shared" si="14"/>
        <v>0</v>
      </c>
      <c r="L238" s="16">
        <f t="shared" si="15"/>
        <v>0</v>
      </c>
      <c r="M238" s="29" t="s">
        <v>17</v>
      </c>
      <c r="N238" s="52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37.5" x14ac:dyDescent="0.25">
      <c r="A239" s="4">
        <v>231</v>
      </c>
      <c r="B239" s="5">
        <v>1024094</v>
      </c>
      <c r="C239" s="6" t="s">
        <v>41</v>
      </c>
      <c r="D239" s="1" t="s">
        <v>258</v>
      </c>
      <c r="E239" s="29" t="s">
        <v>16</v>
      </c>
      <c r="F239" s="29">
        <v>1</v>
      </c>
      <c r="G239" s="38">
        <v>780</v>
      </c>
      <c r="H239" s="33">
        <f t="shared" si="12"/>
        <v>780</v>
      </c>
      <c r="I239" s="33">
        <f t="shared" si="13"/>
        <v>936</v>
      </c>
      <c r="J239" s="15">
        <v>0</v>
      </c>
      <c r="K239" s="16">
        <f t="shared" si="14"/>
        <v>0</v>
      </c>
      <c r="L239" s="16">
        <f t="shared" si="15"/>
        <v>0</v>
      </c>
      <c r="M239" s="29" t="s">
        <v>17</v>
      </c>
      <c r="N239" s="52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37.5" x14ac:dyDescent="0.25">
      <c r="A240" s="4">
        <v>232</v>
      </c>
      <c r="B240" s="5">
        <v>1024092</v>
      </c>
      <c r="C240" s="6" t="s">
        <v>41</v>
      </c>
      <c r="D240" s="1" t="s">
        <v>259</v>
      </c>
      <c r="E240" s="29" t="s">
        <v>16</v>
      </c>
      <c r="F240" s="29">
        <v>7</v>
      </c>
      <c r="G240" s="38">
        <v>780</v>
      </c>
      <c r="H240" s="33">
        <f t="shared" si="12"/>
        <v>5460</v>
      </c>
      <c r="I240" s="33">
        <f t="shared" si="13"/>
        <v>6552</v>
      </c>
      <c r="J240" s="15">
        <v>0</v>
      </c>
      <c r="K240" s="16">
        <f t="shared" si="14"/>
        <v>0</v>
      </c>
      <c r="L240" s="16">
        <f t="shared" si="15"/>
        <v>0</v>
      </c>
      <c r="M240" s="29" t="s">
        <v>17</v>
      </c>
      <c r="N240" s="52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37.5" x14ac:dyDescent="0.25">
      <c r="A241" s="4">
        <v>233</v>
      </c>
      <c r="B241" s="5">
        <v>1024091</v>
      </c>
      <c r="C241" s="6" t="s">
        <v>41</v>
      </c>
      <c r="D241" s="1" t="s">
        <v>42</v>
      </c>
      <c r="E241" s="29" t="s">
        <v>16</v>
      </c>
      <c r="F241" s="29">
        <v>6</v>
      </c>
      <c r="G241" s="38">
        <v>780</v>
      </c>
      <c r="H241" s="33">
        <f t="shared" si="12"/>
        <v>4680</v>
      </c>
      <c r="I241" s="33">
        <f t="shared" si="13"/>
        <v>5616</v>
      </c>
      <c r="J241" s="15">
        <v>0</v>
      </c>
      <c r="K241" s="16">
        <f t="shared" si="14"/>
        <v>0</v>
      </c>
      <c r="L241" s="16">
        <f t="shared" si="15"/>
        <v>0</v>
      </c>
      <c r="M241" s="29" t="s">
        <v>17</v>
      </c>
      <c r="N241" s="52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37.5" x14ac:dyDescent="0.25">
      <c r="A242" s="4">
        <v>234</v>
      </c>
      <c r="B242" s="5">
        <v>1024093</v>
      </c>
      <c r="C242" s="6" t="s">
        <v>41</v>
      </c>
      <c r="D242" s="1" t="s">
        <v>42</v>
      </c>
      <c r="E242" s="29" t="s">
        <v>16</v>
      </c>
      <c r="F242" s="29">
        <v>6</v>
      </c>
      <c r="G242" s="38">
        <v>780</v>
      </c>
      <c r="H242" s="33">
        <f t="shared" si="12"/>
        <v>4680</v>
      </c>
      <c r="I242" s="33">
        <f t="shared" si="13"/>
        <v>5616</v>
      </c>
      <c r="J242" s="15">
        <v>0</v>
      </c>
      <c r="K242" s="16">
        <f t="shared" si="14"/>
        <v>0</v>
      </c>
      <c r="L242" s="16">
        <f t="shared" si="15"/>
        <v>0</v>
      </c>
      <c r="M242" s="29" t="s">
        <v>17</v>
      </c>
      <c r="N242" s="52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20.25" x14ac:dyDescent="0.25">
      <c r="A243" s="4">
        <v>235</v>
      </c>
      <c r="B243" s="5">
        <v>1000985</v>
      </c>
      <c r="C243" s="6" t="s">
        <v>41</v>
      </c>
      <c r="D243" s="1" t="s">
        <v>260</v>
      </c>
      <c r="E243" s="29" t="s">
        <v>16</v>
      </c>
      <c r="F243" s="29">
        <v>19</v>
      </c>
      <c r="G243" s="38">
        <v>9</v>
      </c>
      <c r="H243" s="33">
        <f t="shared" si="12"/>
        <v>171</v>
      </c>
      <c r="I243" s="33">
        <f t="shared" si="13"/>
        <v>205.2</v>
      </c>
      <c r="J243" s="15">
        <v>0</v>
      </c>
      <c r="K243" s="16">
        <f t="shared" si="14"/>
        <v>0</v>
      </c>
      <c r="L243" s="16">
        <f t="shared" si="15"/>
        <v>0</v>
      </c>
      <c r="M243" s="29" t="s">
        <v>17</v>
      </c>
      <c r="N243" s="52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20.25" x14ac:dyDescent="0.25">
      <c r="A244" s="4">
        <v>236</v>
      </c>
      <c r="B244" s="5">
        <v>1000986</v>
      </c>
      <c r="C244" s="6" t="s">
        <v>41</v>
      </c>
      <c r="D244" s="1" t="s">
        <v>260</v>
      </c>
      <c r="E244" s="29" t="s">
        <v>16</v>
      </c>
      <c r="F244" s="29">
        <v>16</v>
      </c>
      <c r="G244" s="38">
        <v>10</v>
      </c>
      <c r="H244" s="33">
        <f t="shared" si="12"/>
        <v>160</v>
      </c>
      <c r="I244" s="33">
        <f t="shared" si="13"/>
        <v>192</v>
      </c>
      <c r="J244" s="15">
        <v>0</v>
      </c>
      <c r="K244" s="16">
        <f t="shared" si="14"/>
        <v>0</v>
      </c>
      <c r="L244" s="16">
        <f t="shared" si="15"/>
        <v>0</v>
      </c>
      <c r="M244" s="29" t="s">
        <v>17</v>
      </c>
      <c r="N244" s="52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37.5" x14ac:dyDescent="0.25">
      <c r="A245" s="4">
        <v>237</v>
      </c>
      <c r="B245" s="5" t="s">
        <v>378</v>
      </c>
      <c r="C245" s="6" t="s">
        <v>41</v>
      </c>
      <c r="D245" s="1" t="s">
        <v>261</v>
      </c>
      <c r="E245" s="29" t="s">
        <v>16</v>
      </c>
      <c r="F245" s="29">
        <v>1</v>
      </c>
      <c r="G245" s="38">
        <v>56</v>
      </c>
      <c r="H245" s="33">
        <f t="shared" si="12"/>
        <v>56</v>
      </c>
      <c r="I245" s="33">
        <f t="shared" si="13"/>
        <v>67.2</v>
      </c>
      <c r="J245" s="15">
        <v>0</v>
      </c>
      <c r="K245" s="16">
        <f t="shared" si="14"/>
        <v>0</v>
      </c>
      <c r="L245" s="16">
        <f t="shared" si="15"/>
        <v>0</v>
      </c>
      <c r="M245" s="29" t="s">
        <v>17</v>
      </c>
      <c r="N245" s="52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37.5" x14ac:dyDescent="0.25">
      <c r="A246" s="4">
        <v>238</v>
      </c>
      <c r="B246" s="5" t="s">
        <v>379</v>
      </c>
      <c r="C246" s="6" t="s">
        <v>41</v>
      </c>
      <c r="D246" s="1" t="s">
        <v>261</v>
      </c>
      <c r="E246" s="29" t="s">
        <v>16</v>
      </c>
      <c r="F246" s="29">
        <v>1</v>
      </c>
      <c r="G246" s="38">
        <v>56</v>
      </c>
      <c r="H246" s="33">
        <f t="shared" si="12"/>
        <v>56</v>
      </c>
      <c r="I246" s="33">
        <f t="shared" si="13"/>
        <v>67.2</v>
      </c>
      <c r="J246" s="15">
        <v>0</v>
      </c>
      <c r="K246" s="16">
        <f t="shared" si="14"/>
        <v>0</v>
      </c>
      <c r="L246" s="16">
        <f t="shared" si="15"/>
        <v>0</v>
      </c>
      <c r="M246" s="29" t="s">
        <v>17</v>
      </c>
      <c r="N246" s="52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20.25" x14ac:dyDescent="0.25">
      <c r="A247" s="4">
        <v>239</v>
      </c>
      <c r="B247" s="5" t="s">
        <v>380</v>
      </c>
      <c r="C247" s="6" t="s">
        <v>41</v>
      </c>
      <c r="D247" s="1" t="s">
        <v>262</v>
      </c>
      <c r="E247" s="29" t="s">
        <v>16</v>
      </c>
      <c r="F247" s="29">
        <v>2</v>
      </c>
      <c r="G247" s="38">
        <v>1</v>
      </c>
      <c r="H247" s="33">
        <f t="shared" si="12"/>
        <v>2</v>
      </c>
      <c r="I247" s="33">
        <f t="shared" si="13"/>
        <v>2.4</v>
      </c>
      <c r="J247" s="15">
        <v>0</v>
      </c>
      <c r="K247" s="16">
        <f t="shared" si="14"/>
        <v>0</v>
      </c>
      <c r="L247" s="16">
        <f t="shared" si="15"/>
        <v>0</v>
      </c>
      <c r="M247" s="29" t="s">
        <v>17</v>
      </c>
      <c r="N247" s="52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20.25" x14ac:dyDescent="0.25">
      <c r="A248" s="4">
        <v>240</v>
      </c>
      <c r="B248" s="5" t="s">
        <v>381</v>
      </c>
      <c r="C248" s="6" t="s">
        <v>41</v>
      </c>
      <c r="D248" s="1" t="s">
        <v>263</v>
      </c>
      <c r="E248" s="29" t="s">
        <v>16</v>
      </c>
      <c r="F248" s="29">
        <v>2</v>
      </c>
      <c r="G248" s="38">
        <v>18</v>
      </c>
      <c r="H248" s="33">
        <f t="shared" si="12"/>
        <v>36</v>
      </c>
      <c r="I248" s="33">
        <f t="shared" si="13"/>
        <v>43.199999999999996</v>
      </c>
      <c r="J248" s="15">
        <v>0</v>
      </c>
      <c r="K248" s="16">
        <f t="shared" si="14"/>
        <v>0</v>
      </c>
      <c r="L248" s="16">
        <f t="shared" si="15"/>
        <v>0</v>
      </c>
      <c r="M248" s="29" t="s">
        <v>17</v>
      </c>
      <c r="N248" s="52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37.5" x14ac:dyDescent="0.25">
      <c r="A249" s="4">
        <v>241</v>
      </c>
      <c r="B249" s="5" t="s">
        <v>382</v>
      </c>
      <c r="C249" s="6" t="s">
        <v>41</v>
      </c>
      <c r="D249" s="1" t="s">
        <v>264</v>
      </c>
      <c r="E249" s="29" t="s">
        <v>16</v>
      </c>
      <c r="F249" s="29">
        <v>1</v>
      </c>
      <c r="G249" s="38">
        <v>19</v>
      </c>
      <c r="H249" s="33">
        <f t="shared" si="12"/>
        <v>19</v>
      </c>
      <c r="I249" s="33">
        <f t="shared" si="13"/>
        <v>22.8</v>
      </c>
      <c r="J249" s="15">
        <v>0</v>
      </c>
      <c r="K249" s="16">
        <f t="shared" si="14"/>
        <v>0</v>
      </c>
      <c r="L249" s="16">
        <f t="shared" si="15"/>
        <v>0</v>
      </c>
      <c r="M249" s="29" t="s">
        <v>17</v>
      </c>
      <c r="N249" s="52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20.25" x14ac:dyDescent="0.25">
      <c r="A250" s="4">
        <v>242</v>
      </c>
      <c r="B250" s="5">
        <v>1004633</v>
      </c>
      <c r="C250" s="6" t="s">
        <v>41</v>
      </c>
      <c r="D250" s="1" t="s">
        <v>265</v>
      </c>
      <c r="E250" s="29" t="s">
        <v>16</v>
      </c>
      <c r="F250" s="29">
        <v>11</v>
      </c>
      <c r="G250" s="38">
        <v>230</v>
      </c>
      <c r="H250" s="33">
        <f t="shared" si="12"/>
        <v>2530</v>
      </c>
      <c r="I250" s="33">
        <f t="shared" si="13"/>
        <v>3036</v>
      </c>
      <c r="J250" s="15">
        <v>0</v>
      </c>
      <c r="K250" s="16">
        <f t="shared" si="14"/>
        <v>0</v>
      </c>
      <c r="L250" s="16">
        <f t="shared" si="15"/>
        <v>0</v>
      </c>
      <c r="M250" s="29" t="s">
        <v>17</v>
      </c>
      <c r="N250" s="52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20.25" x14ac:dyDescent="0.25">
      <c r="A251" s="4">
        <v>243</v>
      </c>
      <c r="B251" s="5" t="s">
        <v>383</v>
      </c>
      <c r="C251" s="6" t="s">
        <v>41</v>
      </c>
      <c r="D251" s="1" t="s">
        <v>266</v>
      </c>
      <c r="E251" s="29" t="s">
        <v>16</v>
      </c>
      <c r="F251" s="29">
        <v>56</v>
      </c>
      <c r="G251" s="38">
        <v>22</v>
      </c>
      <c r="H251" s="33">
        <f t="shared" si="12"/>
        <v>1232</v>
      </c>
      <c r="I251" s="33">
        <f t="shared" si="13"/>
        <v>1478.3999999999999</v>
      </c>
      <c r="J251" s="15">
        <v>0</v>
      </c>
      <c r="K251" s="16">
        <f t="shared" si="14"/>
        <v>0</v>
      </c>
      <c r="L251" s="16">
        <f t="shared" si="15"/>
        <v>0</v>
      </c>
      <c r="M251" s="29" t="s">
        <v>17</v>
      </c>
      <c r="N251" s="52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20.25" x14ac:dyDescent="0.25">
      <c r="A252" s="4">
        <v>244</v>
      </c>
      <c r="B252" s="5">
        <v>1000107</v>
      </c>
      <c r="C252" s="6" t="s">
        <v>41</v>
      </c>
      <c r="D252" s="1" t="s">
        <v>267</v>
      </c>
      <c r="E252" s="29" t="s">
        <v>40</v>
      </c>
      <c r="F252" s="29">
        <v>54.8</v>
      </c>
      <c r="G252" s="38">
        <v>4</v>
      </c>
      <c r="H252" s="33">
        <f t="shared" si="12"/>
        <v>219.2</v>
      </c>
      <c r="I252" s="33">
        <f t="shared" si="13"/>
        <v>263.03999999999996</v>
      </c>
      <c r="J252" s="15">
        <v>0</v>
      </c>
      <c r="K252" s="16">
        <f t="shared" si="14"/>
        <v>0</v>
      </c>
      <c r="L252" s="16">
        <f t="shared" si="15"/>
        <v>0</v>
      </c>
      <c r="M252" s="29" t="s">
        <v>17</v>
      </c>
      <c r="N252" s="52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20.25" x14ac:dyDescent="0.25">
      <c r="A253" s="4">
        <v>245</v>
      </c>
      <c r="B253" s="5" t="s">
        <v>384</v>
      </c>
      <c r="C253" s="6" t="s">
        <v>41</v>
      </c>
      <c r="D253" s="1" t="s">
        <v>268</v>
      </c>
      <c r="E253" s="29" t="s">
        <v>398</v>
      </c>
      <c r="F253" s="29">
        <v>178.5</v>
      </c>
      <c r="G253" s="38">
        <v>2</v>
      </c>
      <c r="H253" s="33">
        <f t="shared" si="12"/>
        <v>357</v>
      </c>
      <c r="I253" s="33">
        <f t="shared" si="13"/>
        <v>428.4</v>
      </c>
      <c r="J253" s="15">
        <v>0</v>
      </c>
      <c r="K253" s="16">
        <f t="shared" si="14"/>
        <v>0</v>
      </c>
      <c r="L253" s="16">
        <f t="shared" si="15"/>
        <v>0</v>
      </c>
      <c r="M253" s="29" t="s">
        <v>17</v>
      </c>
      <c r="N253" s="52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20.25" x14ac:dyDescent="0.25">
      <c r="A254" s="4">
        <v>246</v>
      </c>
      <c r="B254" s="5">
        <v>1026294</v>
      </c>
      <c r="C254" s="6" t="s">
        <v>41</v>
      </c>
      <c r="D254" s="1" t="s">
        <v>269</v>
      </c>
      <c r="E254" s="29" t="s">
        <v>16</v>
      </c>
      <c r="F254" s="29">
        <v>42</v>
      </c>
      <c r="G254" s="38">
        <v>47</v>
      </c>
      <c r="H254" s="33">
        <f t="shared" si="12"/>
        <v>1974</v>
      </c>
      <c r="I254" s="33">
        <f t="shared" si="13"/>
        <v>2368.7999999999997</v>
      </c>
      <c r="J254" s="15">
        <v>0</v>
      </c>
      <c r="K254" s="16">
        <f t="shared" si="14"/>
        <v>0</v>
      </c>
      <c r="L254" s="16">
        <f t="shared" si="15"/>
        <v>0</v>
      </c>
      <c r="M254" s="29" t="s">
        <v>17</v>
      </c>
      <c r="N254" s="52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20.25" x14ac:dyDescent="0.25">
      <c r="A255" s="4">
        <v>247</v>
      </c>
      <c r="B255" s="5" t="s">
        <v>385</v>
      </c>
      <c r="C255" s="6" t="s">
        <v>41</v>
      </c>
      <c r="D255" s="1" t="s">
        <v>270</v>
      </c>
      <c r="E255" s="29" t="s">
        <v>16</v>
      </c>
      <c r="F255" s="29">
        <v>39</v>
      </c>
      <c r="G255" s="38">
        <v>62</v>
      </c>
      <c r="H255" s="33">
        <f t="shared" si="12"/>
        <v>2418</v>
      </c>
      <c r="I255" s="33">
        <f t="shared" si="13"/>
        <v>2901.6</v>
      </c>
      <c r="J255" s="15">
        <v>0</v>
      </c>
      <c r="K255" s="16">
        <f t="shared" si="14"/>
        <v>0</v>
      </c>
      <c r="L255" s="16">
        <f t="shared" si="15"/>
        <v>0</v>
      </c>
      <c r="M255" s="29" t="s">
        <v>17</v>
      </c>
      <c r="N255" s="52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37.5" x14ac:dyDescent="0.25">
      <c r="A256" s="4">
        <v>248</v>
      </c>
      <c r="B256" s="5" t="s">
        <v>386</v>
      </c>
      <c r="C256" s="6" t="s">
        <v>41</v>
      </c>
      <c r="D256" s="1" t="s">
        <v>271</v>
      </c>
      <c r="E256" s="29" t="s">
        <v>16</v>
      </c>
      <c r="F256" s="29">
        <v>49</v>
      </c>
      <c r="G256" s="38">
        <v>5</v>
      </c>
      <c r="H256" s="33">
        <f t="shared" si="12"/>
        <v>245</v>
      </c>
      <c r="I256" s="33">
        <f t="shared" si="13"/>
        <v>294</v>
      </c>
      <c r="J256" s="15">
        <v>0</v>
      </c>
      <c r="K256" s="16">
        <f t="shared" si="14"/>
        <v>0</v>
      </c>
      <c r="L256" s="16">
        <f t="shared" si="15"/>
        <v>0</v>
      </c>
      <c r="M256" s="29" t="s">
        <v>17</v>
      </c>
      <c r="N256" s="52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20.25" x14ac:dyDescent="0.25">
      <c r="A257" s="4">
        <v>249</v>
      </c>
      <c r="B257" s="5" t="s">
        <v>387</v>
      </c>
      <c r="C257" s="6" t="s">
        <v>41</v>
      </c>
      <c r="D257" s="1" t="s">
        <v>272</v>
      </c>
      <c r="E257" s="29" t="s">
        <v>16</v>
      </c>
      <c r="F257" s="29">
        <v>1</v>
      </c>
      <c r="G257" s="38">
        <v>110</v>
      </c>
      <c r="H257" s="33">
        <f t="shared" si="12"/>
        <v>110</v>
      </c>
      <c r="I257" s="33">
        <f t="shared" si="13"/>
        <v>132</v>
      </c>
      <c r="J257" s="15">
        <v>0</v>
      </c>
      <c r="K257" s="16">
        <f t="shared" si="14"/>
        <v>0</v>
      </c>
      <c r="L257" s="16">
        <f t="shared" si="15"/>
        <v>0</v>
      </c>
      <c r="M257" s="29" t="s">
        <v>17</v>
      </c>
      <c r="N257" s="52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37.5" x14ac:dyDescent="0.25">
      <c r="A258" s="4">
        <v>250</v>
      </c>
      <c r="B258" s="5" t="s">
        <v>388</v>
      </c>
      <c r="C258" s="6" t="s">
        <v>41</v>
      </c>
      <c r="D258" s="1" t="s">
        <v>273</v>
      </c>
      <c r="E258" s="29" t="s">
        <v>16</v>
      </c>
      <c r="F258" s="29">
        <v>1</v>
      </c>
      <c r="G258" s="38">
        <v>70</v>
      </c>
      <c r="H258" s="33">
        <f t="shared" si="12"/>
        <v>70</v>
      </c>
      <c r="I258" s="33">
        <f t="shared" si="13"/>
        <v>84</v>
      </c>
      <c r="J258" s="15">
        <v>0</v>
      </c>
      <c r="K258" s="16">
        <f t="shared" si="14"/>
        <v>0</v>
      </c>
      <c r="L258" s="16">
        <f t="shared" si="15"/>
        <v>0</v>
      </c>
      <c r="M258" s="29" t="s">
        <v>17</v>
      </c>
      <c r="N258" s="52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20.25" x14ac:dyDescent="0.25">
      <c r="A259" s="4">
        <v>251</v>
      </c>
      <c r="B259" s="5">
        <v>2002880</v>
      </c>
      <c r="C259" s="6" t="s">
        <v>41</v>
      </c>
      <c r="D259" s="1" t="s">
        <v>274</v>
      </c>
      <c r="E259" s="29" t="s">
        <v>16</v>
      </c>
      <c r="F259" s="29">
        <v>40</v>
      </c>
      <c r="G259" s="38">
        <v>99</v>
      </c>
      <c r="H259" s="33">
        <f t="shared" si="12"/>
        <v>3960</v>
      </c>
      <c r="I259" s="33">
        <f t="shared" si="13"/>
        <v>4752</v>
      </c>
      <c r="J259" s="15">
        <v>0</v>
      </c>
      <c r="K259" s="16">
        <f t="shared" si="14"/>
        <v>0</v>
      </c>
      <c r="L259" s="16">
        <f t="shared" si="15"/>
        <v>0</v>
      </c>
      <c r="M259" s="29" t="s">
        <v>17</v>
      </c>
      <c r="N259" s="52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20.25" x14ac:dyDescent="0.25">
      <c r="A260" s="4">
        <v>252</v>
      </c>
      <c r="B260" s="5">
        <v>2002886</v>
      </c>
      <c r="C260" s="6" t="s">
        <v>41</v>
      </c>
      <c r="D260" s="1" t="s">
        <v>275</v>
      </c>
      <c r="E260" s="29" t="s">
        <v>16</v>
      </c>
      <c r="F260" s="29">
        <v>12</v>
      </c>
      <c r="G260" s="38">
        <v>360</v>
      </c>
      <c r="H260" s="33">
        <f t="shared" si="12"/>
        <v>4320</v>
      </c>
      <c r="I260" s="33">
        <f t="shared" si="13"/>
        <v>5184</v>
      </c>
      <c r="J260" s="15">
        <v>0</v>
      </c>
      <c r="K260" s="16">
        <f t="shared" si="14"/>
        <v>0</v>
      </c>
      <c r="L260" s="16">
        <f t="shared" si="15"/>
        <v>0</v>
      </c>
      <c r="M260" s="29" t="s">
        <v>17</v>
      </c>
      <c r="N260" s="52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20.25" x14ac:dyDescent="0.25">
      <c r="A261" s="4">
        <v>253</v>
      </c>
      <c r="B261" s="5">
        <v>1008136</v>
      </c>
      <c r="C261" s="6" t="s">
        <v>41</v>
      </c>
      <c r="D261" s="1" t="s">
        <v>276</v>
      </c>
      <c r="E261" s="29" t="s">
        <v>16</v>
      </c>
      <c r="F261" s="29">
        <v>28</v>
      </c>
      <c r="G261" s="38">
        <v>47</v>
      </c>
      <c r="H261" s="33">
        <f t="shared" si="12"/>
        <v>1316</v>
      </c>
      <c r="I261" s="33">
        <f t="shared" si="13"/>
        <v>1579.2</v>
      </c>
      <c r="J261" s="15">
        <v>0</v>
      </c>
      <c r="K261" s="16">
        <f t="shared" si="14"/>
        <v>0</v>
      </c>
      <c r="L261" s="16">
        <f t="shared" si="15"/>
        <v>0</v>
      </c>
      <c r="M261" s="29" t="s">
        <v>17</v>
      </c>
      <c r="N261" s="52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20.25" x14ac:dyDescent="0.25">
      <c r="A262" s="4">
        <v>254</v>
      </c>
      <c r="B262" s="5">
        <v>1008144</v>
      </c>
      <c r="C262" s="6" t="s">
        <v>41</v>
      </c>
      <c r="D262" s="1" t="s">
        <v>277</v>
      </c>
      <c r="E262" s="29" t="s">
        <v>16</v>
      </c>
      <c r="F262" s="29">
        <v>38</v>
      </c>
      <c r="G262" s="38">
        <v>110</v>
      </c>
      <c r="H262" s="33">
        <f t="shared" si="12"/>
        <v>4180</v>
      </c>
      <c r="I262" s="33">
        <f t="shared" si="13"/>
        <v>5016</v>
      </c>
      <c r="J262" s="15">
        <v>0</v>
      </c>
      <c r="K262" s="16">
        <f t="shared" si="14"/>
        <v>0</v>
      </c>
      <c r="L262" s="16">
        <f t="shared" si="15"/>
        <v>0</v>
      </c>
      <c r="M262" s="29" t="s">
        <v>17</v>
      </c>
      <c r="N262" s="52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20.25" x14ac:dyDescent="0.25">
      <c r="A263" s="4">
        <v>255</v>
      </c>
      <c r="B263" s="5" t="s">
        <v>389</v>
      </c>
      <c r="C263" s="6" t="s">
        <v>41</v>
      </c>
      <c r="D263" s="1" t="s">
        <v>278</v>
      </c>
      <c r="E263" s="29" t="s">
        <v>16</v>
      </c>
      <c r="F263" s="29">
        <v>3</v>
      </c>
      <c r="G263" s="38">
        <v>1</v>
      </c>
      <c r="H263" s="33">
        <f t="shared" si="12"/>
        <v>3</v>
      </c>
      <c r="I263" s="33">
        <f t="shared" si="13"/>
        <v>3.5999999999999996</v>
      </c>
      <c r="J263" s="15">
        <v>0</v>
      </c>
      <c r="K263" s="16">
        <f t="shared" si="14"/>
        <v>0</v>
      </c>
      <c r="L263" s="16">
        <f t="shared" si="15"/>
        <v>0</v>
      </c>
      <c r="M263" s="29" t="s">
        <v>17</v>
      </c>
      <c r="N263" s="52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20.25" x14ac:dyDescent="0.25">
      <c r="A264" s="4">
        <v>256</v>
      </c>
      <c r="B264" s="5" t="s">
        <v>390</v>
      </c>
      <c r="C264" s="6" t="s">
        <v>41</v>
      </c>
      <c r="D264" s="1" t="s">
        <v>279</v>
      </c>
      <c r="E264" s="29" t="s">
        <v>16</v>
      </c>
      <c r="F264" s="29">
        <v>67</v>
      </c>
      <c r="G264" s="38">
        <v>5</v>
      </c>
      <c r="H264" s="33">
        <f t="shared" ref="H264:H280" si="16">G264*F264</f>
        <v>335</v>
      </c>
      <c r="I264" s="33">
        <f t="shared" ref="I264:I280" si="17">F264*G264*1.2</f>
        <v>402</v>
      </c>
      <c r="J264" s="15">
        <v>0</v>
      </c>
      <c r="K264" s="16">
        <f t="shared" ref="K264:K280" si="18">J264*F264</f>
        <v>0</v>
      </c>
      <c r="L264" s="16">
        <f t="shared" ref="L264:L280" si="19">J264*1.2*F264</f>
        <v>0</v>
      </c>
      <c r="M264" s="29" t="s">
        <v>17</v>
      </c>
      <c r="N264" s="52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20.25" x14ac:dyDescent="0.25">
      <c r="A265" s="4">
        <v>257</v>
      </c>
      <c r="B265" s="5">
        <v>1018196</v>
      </c>
      <c r="C265" s="6" t="s">
        <v>41</v>
      </c>
      <c r="D265" s="1" t="s">
        <v>280</v>
      </c>
      <c r="E265" s="29" t="s">
        <v>16</v>
      </c>
      <c r="F265" s="29">
        <v>2</v>
      </c>
      <c r="G265" s="38">
        <v>4600</v>
      </c>
      <c r="H265" s="33">
        <f t="shared" si="16"/>
        <v>9200</v>
      </c>
      <c r="I265" s="33">
        <f t="shared" si="17"/>
        <v>11040</v>
      </c>
      <c r="J265" s="15">
        <v>0</v>
      </c>
      <c r="K265" s="16">
        <f t="shared" si="18"/>
        <v>0</v>
      </c>
      <c r="L265" s="16">
        <f t="shared" si="19"/>
        <v>0</v>
      </c>
      <c r="M265" s="29" t="s">
        <v>17</v>
      </c>
      <c r="N265" s="52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20.25" x14ac:dyDescent="0.25">
      <c r="A266" s="4">
        <v>258</v>
      </c>
      <c r="B266" s="5" t="s">
        <v>391</v>
      </c>
      <c r="C266" s="6" t="s">
        <v>41</v>
      </c>
      <c r="D266" s="1" t="s">
        <v>38</v>
      </c>
      <c r="E266" s="29" t="s">
        <v>16</v>
      </c>
      <c r="F266" s="29">
        <v>130</v>
      </c>
      <c r="G266" s="38">
        <v>17</v>
      </c>
      <c r="H266" s="33">
        <f t="shared" si="16"/>
        <v>2210</v>
      </c>
      <c r="I266" s="33">
        <f t="shared" si="17"/>
        <v>2652</v>
      </c>
      <c r="J266" s="15">
        <v>0</v>
      </c>
      <c r="K266" s="16">
        <f t="shared" si="18"/>
        <v>0</v>
      </c>
      <c r="L266" s="16">
        <f t="shared" si="19"/>
        <v>0</v>
      </c>
      <c r="M266" s="29" t="s">
        <v>17</v>
      </c>
      <c r="N266" s="52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20.25" x14ac:dyDescent="0.25">
      <c r="A267" s="4">
        <v>259</v>
      </c>
      <c r="B267" s="5" t="s">
        <v>392</v>
      </c>
      <c r="C267" s="6" t="s">
        <v>41</v>
      </c>
      <c r="D267" s="1" t="s">
        <v>38</v>
      </c>
      <c r="E267" s="29" t="s">
        <v>16</v>
      </c>
      <c r="F267" s="29">
        <v>42</v>
      </c>
      <c r="G267" s="38">
        <v>24</v>
      </c>
      <c r="H267" s="33">
        <f t="shared" si="16"/>
        <v>1008</v>
      </c>
      <c r="I267" s="33">
        <f t="shared" si="17"/>
        <v>1209.5999999999999</v>
      </c>
      <c r="J267" s="15">
        <v>0</v>
      </c>
      <c r="K267" s="16">
        <f t="shared" si="18"/>
        <v>0</v>
      </c>
      <c r="L267" s="16">
        <f t="shared" si="19"/>
        <v>0</v>
      </c>
      <c r="M267" s="29" t="s">
        <v>17</v>
      </c>
      <c r="N267" s="52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20.25" x14ac:dyDescent="0.25">
      <c r="A268" s="4">
        <v>260</v>
      </c>
      <c r="B268" s="5">
        <v>1015928</v>
      </c>
      <c r="C268" s="6" t="s">
        <v>41</v>
      </c>
      <c r="D268" s="1" t="s">
        <v>39</v>
      </c>
      <c r="E268" s="29" t="s">
        <v>16</v>
      </c>
      <c r="F268" s="29">
        <v>4</v>
      </c>
      <c r="G268" s="38">
        <v>990</v>
      </c>
      <c r="H268" s="33">
        <f t="shared" si="16"/>
        <v>3960</v>
      </c>
      <c r="I268" s="33">
        <f t="shared" si="17"/>
        <v>4752</v>
      </c>
      <c r="J268" s="15">
        <v>0</v>
      </c>
      <c r="K268" s="16">
        <f t="shared" si="18"/>
        <v>0</v>
      </c>
      <c r="L268" s="16">
        <f t="shared" si="19"/>
        <v>0</v>
      </c>
      <c r="M268" s="29" t="s">
        <v>17</v>
      </c>
      <c r="N268" s="52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20.25" x14ac:dyDescent="0.25">
      <c r="A269" s="4">
        <v>261</v>
      </c>
      <c r="B269" s="5" t="s">
        <v>393</v>
      </c>
      <c r="C269" s="6" t="s">
        <v>41</v>
      </c>
      <c r="D269" s="1" t="s">
        <v>281</v>
      </c>
      <c r="E269" s="29" t="s">
        <v>16</v>
      </c>
      <c r="F269" s="29">
        <v>2</v>
      </c>
      <c r="G269" s="38">
        <v>2900</v>
      </c>
      <c r="H269" s="33">
        <f t="shared" si="16"/>
        <v>5800</v>
      </c>
      <c r="I269" s="33">
        <f t="shared" si="17"/>
        <v>6960</v>
      </c>
      <c r="J269" s="15">
        <v>0</v>
      </c>
      <c r="K269" s="16">
        <f t="shared" si="18"/>
        <v>0</v>
      </c>
      <c r="L269" s="16">
        <f t="shared" si="19"/>
        <v>0</v>
      </c>
      <c r="M269" s="29" t="s">
        <v>17</v>
      </c>
      <c r="N269" s="52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37.5" x14ac:dyDescent="0.25">
      <c r="A270" s="4">
        <v>262</v>
      </c>
      <c r="B270" s="5" t="s">
        <v>394</v>
      </c>
      <c r="C270" s="6" t="s">
        <v>41</v>
      </c>
      <c r="D270" s="1" t="s">
        <v>282</v>
      </c>
      <c r="E270" s="29" t="s">
        <v>16</v>
      </c>
      <c r="F270" s="29">
        <v>5</v>
      </c>
      <c r="G270" s="38">
        <v>12</v>
      </c>
      <c r="H270" s="33">
        <f t="shared" si="16"/>
        <v>60</v>
      </c>
      <c r="I270" s="33">
        <f t="shared" si="17"/>
        <v>72</v>
      </c>
      <c r="J270" s="15">
        <v>0</v>
      </c>
      <c r="K270" s="16">
        <f t="shared" si="18"/>
        <v>0</v>
      </c>
      <c r="L270" s="16">
        <f t="shared" si="19"/>
        <v>0</v>
      </c>
      <c r="M270" s="29" t="s">
        <v>17</v>
      </c>
      <c r="N270" s="52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20.25" x14ac:dyDescent="0.25">
      <c r="A271" s="4">
        <v>263</v>
      </c>
      <c r="B271" s="5">
        <v>1035395</v>
      </c>
      <c r="C271" s="6" t="s">
        <v>41</v>
      </c>
      <c r="D271" s="1" t="s">
        <v>283</v>
      </c>
      <c r="E271" s="29" t="s">
        <v>16</v>
      </c>
      <c r="F271" s="29">
        <v>1</v>
      </c>
      <c r="G271" s="38">
        <v>2800</v>
      </c>
      <c r="H271" s="33">
        <f t="shared" si="16"/>
        <v>2800</v>
      </c>
      <c r="I271" s="33">
        <f t="shared" si="17"/>
        <v>3360</v>
      </c>
      <c r="J271" s="15">
        <v>0</v>
      </c>
      <c r="K271" s="16">
        <f t="shared" si="18"/>
        <v>0</v>
      </c>
      <c r="L271" s="16">
        <f t="shared" si="19"/>
        <v>0</v>
      </c>
      <c r="M271" s="29" t="s">
        <v>17</v>
      </c>
      <c r="N271" s="52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20.25" x14ac:dyDescent="0.25">
      <c r="A272" s="4">
        <v>264</v>
      </c>
      <c r="B272" s="5">
        <v>1021915</v>
      </c>
      <c r="C272" s="6" t="s">
        <v>41</v>
      </c>
      <c r="D272" s="1" t="s">
        <v>284</v>
      </c>
      <c r="E272" s="29" t="s">
        <v>16</v>
      </c>
      <c r="F272" s="29">
        <v>94</v>
      </c>
      <c r="G272" s="38">
        <v>2</v>
      </c>
      <c r="H272" s="33">
        <f t="shared" si="16"/>
        <v>188</v>
      </c>
      <c r="I272" s="33">
        <f t="shared" si="17"/>
        <v>225.6</v>
      </c>
      <c r="J272" s="15">
        <v>0</v>
      </c>
      <c r="K272" s="16">
        <f t="shared" si="18"/>
        <v>0</v>
      </c>
      <c r="L272" s="16">
        <f t="shared" si="19"/>
        <v>0</v>
      </c>
      <c r="M272" s="29" t="s">
        <v>17</v>
      </c>
      <c r="N272" s="52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20.25" x14ac:dyDescent="0.25">
      <c r="A273" s="4">
        <v>265</v>
      </c>
      <c r="B273" s="5">
        <v>1021923</v>
      </c>
      <c r="C273" s="6" t="s">
        <v>41</v>
      </c>
      <c r="D273" s="1" t="s">
        <v>285</v>
      </c>
      <c r="E273" s="29" t="s">
        <v>16</v>
      </c>
      <c r="F273" s="29">
        <v>31</v>
      </c>
      <c r="G273" s="38">
        <v>2</v>
      </c>
      <c r="H273" s="33">
        <f t="shared" si="16"/>
        <v>62</v>
      </c>
      <c r="I273" s="33">
        <f t="shared" si="17"/>
        <v>74.399999999999991</v>
      </c>
      <c r="J273" s="15">
        <v>0</v>
      </c>
      <c r="K273" s="16">
        <f t="shared" si="18"/>
        <v>0</v>
      </c>
      <c r="L273" s="16">
        <f t="shared" si="19"/>
        <v>0</v>
      </c>
      <c r="M273" s="29" t="s">
        <v>17</v>
      </c>
      <c r="N273" s="52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20.25" x14ac:dyDescent="0.25">
      <c r="A274" s="4">
        <v>266</v>
      </c>
      <c r="B274" s="5">
        <v>1020888</v>
      </c>
      <c r="C274" s="6" t="s">
        <v>41</v>
      </c>
      <c r="D274" s="1" t="s">
        <v>286</v>
      </c>
      <c r="E274" s="29" t="s">
        <v>16</v>
      </c>
      <c r="F274" s="29">
        <v>175</v>
      </c>
      <c r="G274" s="38">
        <v>2</v>
      </c>
      <c r="H274" s="33">
        <f t="shared" si="16"/>
        <v>350</v>
      </c>
      <c r="I274" s="33">
        <f t="shared" si="17"/>
        <v>420</v>
      </c>
      <c r="J274" s="15">
        <v>0</v>
      </c>
      <c r="K274" s="16">
        <f t="shared" si="18"/>
        <v>0</v>
      </c>
      <c r="L274" s="16">
        <f t="shared" si="19"/>
        <v>0</v>
      </c>
      <c r="M274" s="29" t="s">
        <v>17</v>
      </c>
      <c r="N274" s="52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37.5" x14ac:dyDescent="0.25">
      <c r="A275" s="4">
        <v>267</v>
      </c>
      <c r="B275" s="5" t="s">
        <v>395</v>
      </c>
      <c r="C275" s="6" t="s">
        <v>41</v>
      </c>
      <c r="D275" s="1" t="s">
        <v>287</v>
      </c>
      <c r="E275" s="14" t="s">
        <v>16</v>
      </c>
      <c r="F275" s="14">
        <v>4</v>
      </c>
      <c r="G275" s="38">
        <v>1</v>
      </c>
      <c r="H275" s="33">
        <f t="shared" si="16"/>
        <v>4</v>
      </c>
      <c r="I275" s="33">
        <f t="shared" si="17"/>
        <v>4.8</v>
      </c>
      <c r="J275" s="15">
        <v>0</v>
      </c>
      <c r="K275" s="16">
        <f t="shared" si="18"/>
        <v>0</v>
      </c>
      <c r="L275" s="16">
        <f t="shared" si="19"/>
        <v>0</v>
      </c>
      <c r="M275" s="29" t="s">
        <v>17</v>
      </c>
      <c r="N275" s="52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20.25" x14ac:dyDescent="0.25">
      <c r="A276" s="4">
        <v>268</v>
      </c>
      <c r="B276" s="5">
        <v>1020094</v>
      </c>
      <c r="C276" s="6" t="s">
        <v>41</v>
      </c>
      <c r="D276" s="1" t="s">
        <v>288</v>
      </c>
      <c r="E276" s="14" t="s">
        <v>16</v>
      </c>
      <c r="F276" s="14">
        <v>16</v>
      </c>
      <c r="G276" s="38">
        <v>29</v>
      </c>
      <c r="H276" s="33">
        <f t="shared" si="16"/>
        <v>464</v>
      </c>
      <c r="I276" s="33">
        <f t="shared" si="17"/>
        <v>556.79999999999995</v>
      </c>
      <c r="J276" s="15">
        <v>0</v>
      </c>
      <c r="K276" s="16">
        <f t="shared" si="18"/>
        <v>0</v>
      </c>
      <c r="L276" s="16">
        <f t="shared" si="19"/>
        <v>0</v>
      </c>
      <c r="M276" s="29" t="s">
        <v>17</v>
      </c>
      <c r="N276" s="52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20.25" x14ac:dyDescent="0.25">
      <c r="A277" s="4">
        <v>269</v>
      </c>
      <c r="B277" s="5">
        <v>1024495</v>
      </c>
      <c r="C277" s="6" t="s">
        <v>41</v>
      </c>
      <c r="D277" s="1" t="s">
        <v>289</v>
      </c>
      <c r="E277" s="14" t="s">
        <v>16</v>
      </c>
      <c r="F277" s="14">
        <v>100</v>
      </c>
      <c r="G277" s="38">
        <v>5</v>
      </c>
      <c r="H277" s="33">
        <f t="shared" si="16"/>
        <v>500</v>
      </c>
      <c r="I277" s="33">
        <f t="shared" si="17"/>
        <v>600</v>
      </c>
      <c r="J277" s="15">
        <v>0</v>
      </c>
      <c r="K277" s="16">
        <f t="shared" si="18"/>
        <v>0</v>
      </c>
      <c r="L277" s="16">
        <f t="shared" si="19"/>
        <v>0</v>
      </c>
      <c r="M277" s="29" t="s">
        <v>17</v>
      </c>
      <c r="N277" s="52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20.25" x14ac:dyDescent="0.25">
      <c r="A278" s="4">
        <v>270</v>
      </c>
      <c r="B278" s="5">
        <v>1025366</v>
      </c>
      <c r="C278" s="6" t="s">
        <v>41</v>
      </c>
      <c r="D278" s="1" t="s">
        <v>290</v>
      </c>
      <c r="E278" s="14" t="s">
        <v>16</v>
      </c>
      <c r="F278" s="14">
        <v>4</v>
      </c>
      <c r="G278" s="38">
        <v>11</v>
      </c>
      <c r="H278" s="33">
        <f t="shared" si="16"/>
        <v>44</v>
      </c>
      <c r="I278" s="33">
        <f t="shared" si="17"/>
        <v>52.8</v>
      </c>
      <c r="J278" s="15">
        <v>0</v>
      </c>
      <c r="K278" s="16">
        <f t="shared" si="18"/>
        <v>0</v>
      </c>
      <c r="L278" s="16">
        <f t="shared" si="19"/>
        <v>0</v>
      </c>
      <c r="M278" s="29" t="s">
        <v>17</v>
      </c>
      <c r="N278" s="52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20.25" x14ac:dyDescent="0.25">
      <c r="A279" s="4">
        <v>271</v>
      </c>
      <c r="B279" s="5" t="s">
        <v>396</v>
      </c>
      <c r="C279" s="6" t="s">
        <v>41</v>
      </c>
      <c r="D279" s="1" t="s">
        <v>291</v>
      </c>
      <c r="E279" s="14" t="s">
        <v>16</v>
      </c>
      <c r="F279" s="14">
        <v>24</v>
      </c>
      <c r="G279" s="38">
        <v>23</v>
      </c>
      <c r="H279" s="33">
        <f t="shared" si="16"/>
        <v>552</v>
      </c>
      <c r="I279" s="33">
        <f t="shared" si="17"/>
        <v>662.4</v>
      </c>
      <c r="J279" s="15">
        <v>0</v>
      </c>
      <c r="K279" s="16">
        <f t="shared" si="18"/>
        <v>0</v>
      </c>
      <c r="L279" s="16">
        <f t="shared" si="19"/>
        <v>0</v>
      </c>
      <c r="M279" s="29" t="s">
        <v>17</v>
      </c>
      <c r="N279" s="52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20.25" x14ac:dyDescent="0.25">
      <c r="A280" s="4">
        <v>272</v>
      </c>
      <c r="B280" s="5" t="s">
        <v>397</v>
      </c>
      <c r="C280" s="6" t="s">
        <v>41</v>
      </c>
      <c r="D280" s="1" t="s">
        <v>292</v>
      </c>
      <c r="E280" s="14" t="s">
        <v>16</v>
      </c>
      <c r="F280" s="14">
        <v>6</v>
      </c>
      <c r="G280" s="38">
        <v>17</v>
      </c>
      <c r="H280" s="33">
        <f t="shared" si="16"/>
        <v>102</v>
      </c>
      <c r="I280" s="33">
        <f t="shared" si="17"/>
        <v>122.39999999999999</v>
      </c>
      <c r="J280" s="15">
        <v>0</v>
      </c>
      <c r="K280" s="16">
        <f t="shared" si="18"/>
        <v>0</v>
      </c>
      <c r="L280" s="16">
        <f t="shared" si="19"/>
        <v>0</v>
      </c>
      <c r="M280" s="29" t="s">
        <v>17</v>
      </c>
      <c r="N280" s="35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s="17" customFormat="1" ht="34.9" customHeight="1" x14ac:dyDescent="0.25">
      <c r="A281" s="48" t="s">
        <v>9</v>
      </c>
      <c r="B281" s="49"/>
      <c r="C281" s="49"/>
      <c r="D281" s="49"/>
      <c r="E281" s="49"/>
      <c r="F281" s="49"/>
      <c r="G281" s="50"/>
      <c r="H281" s="28">
        <f>SUM(H10:H280)</f>
        <v>1756339.41</v>
      </c>
      <c r="I281" s="28">
        <f>SUM(I10:I280)</f>
        <v>2107607.2919999994</v>
      </c>
      <c r="J281" s="1"/>
      <c r="K281" s="18">
        <f>SUM(K10:K280)</f>
        <v>0</v>
      </c>
      <c r="L281" s="19">
        <f>SUM(L10:L280)</f>
        <v>0</v>
      </c>
      <c r="M281" s="1"/>
      <c r="N281" s="4"/>
    </row>
    <row r="282" spans="1:73" s="17" customFormat="1" ht="54.75" customHeight="1" x14ac:dyDescent="0.25">
      <c r="A282" s="7"/>
      <c r="B282" s="7"/>
      <c r="C282" s="7"/>
      <c r="D282" s="7"/>
      <c r="E282" s="7"/>
      <c r="F282" s="7"/>
      <c r="G282" s="7"/>
      <c r="H282" s="8"/>
      <c r="I282" s="20"/>
      <c r="J282" s="7"/>
      <c r="K282" s="7"/>
      <c r="L282" s="7"/>
      <c r="M282" s="7"/>
      <c r="N282" s="7"/>
    </row>
    <row r="283" spans="1:73" s="17" customFormat="1" ht="28.9" customHeight="1" x14ac:dyDescent="0.3">
      <c r="A283" s="21" t="s">
        <v>19</v>
      </c>
      <c r="B283" s="22"/>
      <c r="C283" s="22"/>
      <c r="D283" s="22"/>
      <c r="E283" s="22"/>
      <c r="F283" s="23">
        <f>K281</f>
        <v>0</v>
      </c>
      <c r="G283" s="22"/>
      <c r="H283" s="22"/>
      <c r="I283" s="22"/>
      <c r="J283" s="24"/>
      <c r="K283" s="24"/>
      <c r="L283" s="24"/>
      <c r="M283" s="24"/>
      <c r="N283" s="24"/>
    </row>
    <row r="284" spans="1:73" s="17" customFormat="1" ht="23.45" customHeight="1" x14ac:dyDescent="0.3">
      <c r="A284" s="21" t="s">
        <v>20</v>
      </c>
      <c r="B284" s="22"/>
      <c r="C284" s="22"/>
      <c r="D284" s="22"/>
      <c r="E284" s="22"/>
      <c r="F284" s="23">
        <f>L281-K281</f>
        <v>0</v>
      </c>
      <c r="G284" s="22"/>
      <c r="H284" s="22"/>
      <c r="I284" s="22"/>
      <c r="J284" s="24"/>
      <c r="K284" s="24"/>
      <c r="L284" s="24"/>
      <c r="M284" s="24"/>
      <c r="N284" s="24"/>
    </row>
    <row r="285" spans="1:73" s="17" customFormat="1" ht="80.25" customHeight="1" x14ac:dyDescent="0.25">
      <c r="A285" s="41" t="s">
        <v>402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73" s="17" customFormat="1" ht="21" customHeight="1" x14ac:dyDescent="0.3">
      <c r="A286" s="21" t="s">
        <v>30</v>
      </c>
      <c r="B286" s="22"/>
      <c r="C286" s="22"/>
      <c r="D286" s="22"/>
      <c r="E286" s="22"/>
      <c r="F286" s="22"/>
      <c r="G286" s="22"/>
      <c r="H286" s="22"/>
      <c r="I286" s="22"/>
      <c r="J286" s="24"/>
      <c r="K286" s="24"/>
      <c r="L286" s="24"/>
      <c r="M286" s="24"/>
      <c r="N286" s="24"/>
    </row>
    <row r="287" spans="1:73" s="17" customFormat="1" ht="20.25" x14ac:dyDescent="0.3">
      <c r="A287" s="21" t="s">
        <v>10</v>
      </c>
      <c r="B287" s="22"/>
      <c r="C287" s="22"/>
      <c r="D287" s="22"/>
      <c r="E287" s="22"/>
      <c r="F287" s="22"/>
      <c r="G287" s="22"/>
      <c r="H287" s="22"/>
      <c r="I287" s="22"/>
      <c r="J287" s="24"/>
      <c r="K287" s="24"/>
      <c r="L287" s="24"/>
      <c r="M287" s="24"/>
      <c r="N287" s="24"/>
    </row>
    <row r="288" spans="1:73" s="17" customFormat="1" ht="20.25" x14ac:dyDescent="0.3">
      <c r="A288" s="21"/>
      <c r="B288" s="25" t="s">
        <v>11</v>
      </c>
      <c r="C288" s="22"/>
      <c r="D288" s="22"/>
      <c r="E288" s="22"/>
      <c r="F288" s="22"/>
      <c r="G288" s="22"/>
      <c r="H288" s="22"/>
      <c r="I288" s="22"/>
      <c r="J288" s="24"/>
      <c r="K288" s="24"/>
      <c r="L288" s="24"/>
      <c r="M288" s="24"/>
      <c r="N288" s="24"/>
    </row>
    <row r="289" spans="1:73" s="17" customFormat="1" ht="66" customHeight="1" x14ac:dyDescent="0.25">
      <c r="A289" s="47" t="s">
        <v>401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1:73" s="17" customFormat="1" ht="60.75" customHeight="1" x14ac:dyDescent="0.25">
      <c r="A290" s="47" t="s">
        <v>25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1:73" s="17" customFormat="1" ht="56.25" customHeight="1" x14ac:dyDescent="0.25">
      <c r="A291" s="41" t="s">
        <v>23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1:73" s="17" customFormat="1" ht="49.15" customHeight="1" x14ac:dyDescent="0.25">
      <c r="A292" s="41" t="s">
        <v>24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1:73" s="17" customFormat="1" ht="42.6" customHeight="1" x14ac:dyDescent="0.25">
      <c r="A293" s="7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73" s="17" customFormat="1" ht="21" thickBot="1" x14ac:dyDescent="0.3">
      <c r="A294" s="42"/>
      <c r="B294" s="42"/>
      <c r="C294" s="42"/>
      <c r="D294" s="42"/>
      <c r="E294" s="42"/>
      <c r="F294" s="21"/>
      <c r="G294" s="21"/>
      <c r="H294" s="21"/>
      <c r="I294" s="21"/>
      <c r="J294" s="26"/>
      <c r="K294" s="26"/>
      <c r="L294" s="26"/>
      <c r="M294" s="26"/>
      <c r="N294" s="26"/>
    </row>
    <row r="295" spans="1:73" s="17" customFormat="1" ht="20.25" x14ac:dyDescent="0.25">
      <c r="A295" s="43" t="s">
        <v>12</v>
      </c>
      <c r="B295" s="43"/>
      <c r="C295" s="43"/>
      <c r="D295" s="43"/>
      <c r="E295" s="43"/>
      <c r="F295" s="21"/>
      <c r="G295" s="21"/>
      <c r="H295" s="21"/>
      <c r="I295" s="21"/>
      <c r="J295" s="27" t="s">
        <v>21</v>
      </c>
      <c r="K295" s="27"/>
      <c r="L295" s="27"/>
      <c r="M295" s="27"/>
      <c r="N295" s="27"/>
    </row>
    <row r="296" spans="1:73" s="17" customFormat="1" ht="20.25" x14ac:dyDescent="0.25">
      <c r="A296" s="7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73" s="17" customFormat="1" ht="21" thickBot="1" x14ac:dyDescent="0.3">
      <c r="A297" s="7"/>
      <c r="B297" s="21"/>
      <c r="C297" s="21"/>
      <c r="D297" s="21"/>
      <c r="E297" s="21"/>
      <c r="F297" s="21"/>
      <c r="G297" s="21"/>
      <c r="H297" s="21"/>
      <c r="I297" s="21"/>
      <c r="J297" s="26"/>
      <c r="K297" s="26"/>
      <c r="L297" s="26"/>
      <c r="M297" s="26"/>
      <c r="N297" s="26"/>
    </row>
    <row r="298" spans="1:73" s="17" customFormat="1" ht="20.25" x14ac:dyDescent="0.25">
      <c r="A298" s="7"/>
      <c r="B298" s="21"/>
      <c r="C298" s="21"/>
      <c r="D298" s="21"/>
      <c r="E298" s="21"/>
      <c r="F298" s="21"/>
      <c r="G298" s="21"/>
      <c r="H298" s="21"/>
      <c r="I298" s="21"/>
      <c r="J298" s="27" t="s">
        <v>22</v>
      </c>
      <c r="K298" s="27"/>
      <c r="L298" s="27"/>
      <c r="M298" s="27"/>
      <c r="N298" s="27"/>
    </row>
    <row r="299" spans="1:73" s="3" customFormat="1" x14ac:dyDescent="0.25">
      <c r="A299" s="2"/>
      <c r="C299" s="2"/>
      <c r="E299" s="2"/>
      <c r="F299" s="2"/>
      <c r="G299" s="2"/>
      <c r="H299" s="2"/>
      <c r="I299" s="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</row>
    <row r="300" spans="1:73" s="3" customFormat="1" x14ac:dyDescent="0.25">
      <c r="A300" s="2"/>
      <c r="C300" s="2"/>
      <c r="E300" s="2"/>
      <c r="F300" s="2"/>
      <c r="G300" s="2"/>
      <c r="H300" s="2"/>
      <c r="I300" s="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</row>
    <row r="301" spans="1:73" s="3" customFormat="1" x14ac:dyDescent="0.25">
      <c r="A301" s="2"/>
      <c r="C301" s="2"/>
      <c r="E301" s="2"/>
      <c r="F301" s="2"/>
      <c r="G301" s="2"/>
      <c r="H301" s="2"/>
      <c r="I301" s="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</row>
    <row r="302" spans="1:73" s="3" customFormat="1" x14ac:dyDescent="0.25">
      <c r="A302" s="2"/>
      <c r="C302" s="2"/>
      <c r="E302" s="2"/>
      <c r="F302" s="2"/>
      <c r="G302" s="2"/>
      <c r="H302" s="2"/>
      <c r="I302" s="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</row>
    <row r="303" spans="1:73" s="3" customFormat="1" x14ac:dyDescent="0.25">
      <c r="A303" s="2"/>
      <c r="C303" s="2"/>
      <c r="E303" s="2"/>
      <c r="F303" s="2"/>
      <c r="G303" s="2"/>
      <c r="H303" s="2"/>
      <c r="I303" s="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</row>
    <row r="304" spans="1:73" s="3" customFormat="1" x14ac:dyDescent="0.25">
      <c r="A304" s="2"/>
      <c r="C304" s="2"/>
      <c r="E304" s="2"/>
      <c r="F304" s="2"/>
      <c r="G304" s="2"/>
      <c r="H304" s="2"/>
      <c r="I304" s="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</row>
    <row r="305" spans="1:73" s="3" customFormat="1" x14ac:dyDescent="0.25">
      <c r="A305" s="2"/>
      <c r="C305" s="2"/>
      <c r="E305" s="2"/>
      <c r="F305" s="2"/>
      <c r="G305" s="2"/>
      <c r="H305" s="2"/>
      <c r="I305" s="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</row>
    <row r="306" spans="1:73" s="3" customFormat="1" x14ac:dyDescent="0.25">
      <c r="A306" s="2"/>
      <c r="C306" s="2"/>
      <c r="E306" s="2"/>
      <c r="F306" s="2"/>
      <c r="G306" s="2"/>
      <c r="H306" s="2"/>
      <c r="I306" s="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</row>
    <row r="307" spans="1:73" s="3" customFormat="1" x14ac:dyDescent="0.25">
      <c r="A307" s="2"/>
      <c r="C307" s="2"/>
      <c r="E307" s="2"/>
      <c r="F307" s="2"/>
      <c r="G307" s="2"/>
      <c r="H307" s="2"/>
      <c r="I307" s="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</row>
    <row r="308" spans="1:73" s="3" customFormat="1" x14ac:dyDescent="0.25">
      <c r="A308" s="2"/>
      <c r="C308" s="2"/>
      <c r="E308" s="2"/>
      <c r="F308" s="2"/>
      <c r="G308" s="2"/>
      <c r="H308" s="2"/>
      <c r="I308" s="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</row>
    <row r="309" spans="1:73" s="3" customFormat="1" x14ac:dyDescent="0.25">
      <c r="A309" s="2"/>
      <c r="C309" s="2"/>
      <c r="E309" s="2"/>
      <c r="F309" s="2"/>
      <c r="G309" s="2"/>
      <c r="H309" s="2"/>
      <c r="I309" s="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</row>
    <row r="310" spans="1:73" s="3" customFormat="1" x14ac:dyDescent="0.25">
      <c r="A310" s="2"/>
      <c r="C310" s="2"/>
      <c r="E310" s="2"/>
      <c r="F310" s="2"/>
      <c r="G310" s="2"/>
      <c r="H310" s="2"/>
      <c r="I310" s="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</row>
    <row r="311" spans="1:73" s="3" customFormat="1" x14ac:dyDescent="0.25">
      <c r="A311" s="2"/>
      <c r="C311" s="2"/>
      <c r="E311" s="2"/>
      <c r="F311" s="2"/>
      <c r="G311" s="2"/>
      <c r="H311" s="2"/>
      <c r="I311" s="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</row>
    <row r="312" spans="1:73" s="3" customFormat="1" x14ac:dyDescent="0.25">
      <c r="A312" s="2"/>
      <c r="C312" s="2"/>
      <c r="E312" s="2"/>
      <c r="F312" s="2"/>
      <c r="G312" s="2"/>
      <c r="H312" s="2"/>
      <c r="I312" s="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</row>
    <row r="313" spans="1:73" s="3" customFormat="1" x14ac:dyDescent="0.25">
      <c r="A313" s="2"/>
      <c r="C313" s="2"/>
      <c r="E313" s="2"/>
      <c r="F313" s="2"/>
      <c r="G313" s="2"/>
      <c r="H313" s="2"/>
      <c r="I313" s="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</row>
    <row r="314" spans="1:73" s="3" customFormat="1" x14ac:dyDescent="0.25">
      <c r="A314" s="2"/>
      <c r="C314" s="2"/>
      <c r="E314" s="2"/>
      <c r="F314" s="2"/>
      <c r="G314" s="2"/>
      <c r="H314" s="2"/>
      <c r="I314" s="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</row>
    <row r="315" spans="1:73" s="3" customFormat="1" x14ac:dyDescent="0.25">
      <c r="A315" s="2"/>
      <c r="C315" s="2"/>
      <c r="E315" s="2"/>
      <c r="F315" s="2"/>
      <c r="G315" s="2"/>
      <c r="H315" s="2"/>
      <c r="I315" s="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</row>
    <row r="316" spans="1:73" s="3" customFormat="1" x14ac:dyDescent="0.25">
      <c r="A316" s="2"/>
      <c r="C316" s="2"/>
      <c r="E316" s="2"/>
      <c r="F316" s="2"/>
      <c r="G316" s="2"/>
      <c r="H316" s="2"/>
      <c r="I316" s="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</row>
    <row r="317" spans="1:73" s="3" customFormat="1" x14ac:dyDescent="0.25">
      <c r="A317" s="2"/>
      <c r="C317" s="2"/>
      <c r="E317" s="2"/>
      <c r="F317" s="2"/>
      <c r="G317" s="2"/>
      <c r="H317" s="2"/>
      <c r="I317" s="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</row>
    <row r="318" spans="1:73" s="3" customFormat="1" x14ac:dyDescent="0.25">
      <c r="A318" s="2"/>
      <c r="C318" s="2"/>
      <c r="E318" s="2"/>
      <c r="F318" s="2"/>
      <c r="G318" s="2"/>
      <c r="H318" s="2"/>
      <c r="I318" s="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</row>
    <row r="319" spans="1:73" s="3" customFormat="1" x14ac:dyDescent="0.25">
      <c r="A319" s="2"/>
      <c r="C319" s="2"/>
      <c r="E319" s="2"/>
      <c r="F319" s="2"/>
      <c r="G319" s="2"/>
      <c r="H319" s="2"/>
      <c r="I319" s="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</row>
    <row r="320" spans="1:73" s="3" customFormat="1" x14ac:dyDescent="0.25">
      <c r="A320" s="2"/>
      <c r="C320" s="2"/>
      <c r="E320" s="2"/>
      <c r="F320" s="2"/>
      <c r="G320" s="2"/>
      <c r="H320" s="2"/>
      <c r="I320" s="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</row>
    <row r="321" spans="1:73" s="3" customFormat="1" x14ac:dyDescent="0.25">
      <c r="A321" s="2"/>
      <c r="C321" s="2"/>
      <c r="E321" s="2"/>
      <c r="F321" s="2"/>
      <c r="G321" s="2"/>
      <c r="H321" s="2"/>
      <c r="I321" s="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</row>
    <row r="322" spans="1:73" s="3" customFormat="1" x14ac:dyDescent="0.25">
      <c r="A322" s="2"/>
      <c r="C322" s="2"/>
      <c r="E322" s="2"/>
      <c r="F322" s="2"/>
      <c r="G322" s="2"/>
      <c r="H322" s="2"/>
      <c r="I322" s="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</row>
    <row r="323" spans="1:73" s="3" customFormat="1" x14ac:dyDescent="0.25">
      <c r="A323" s="2"/>
      <c r="C323" s="2"/>
      <c r="E323" s="2"/>
      <c r="F323" s="2"/>
      <c r="G323" s="2"/>
      <c r="H323" s="2"/>
      <c r="I323" s="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</row>
    <row r="324" spans="1:73" s="3" customFormat="1" x14ac:dyDescent="0.25">
      <c r="A324" s="2"/>
      <c r="C324" s="2"/>
      <c r="E324" s="2"/>
      <c r="F324" s="2"/>
      <c r="G324" s="2"/>
      <c r="H324" s="2"/>
      <c r="I324" s="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</row>
    <row r="325" spans="1:73" s="3" customFormat="1" x14ac:dyDescent="0.25">
      <c r="A325" s="2"/>
      <c r="C325" s="2"/>
      <c r="E325" s="2"/>
      <c r="F325" s="2"/>
      <c r="G325" s="2"/>
      <c r="H325" s="2"/>
      <c r="I325" s="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</row>
    <row r="326" spans="1:73" s="3" customFormat="1" x14ac:dyDescent="0.25">
      <c r="A326" s="2"/>
      <c r="C326" s="2"/>
      <c r="E326" s="2"/>
      <c r="F326" s="2"/>
      <c r="G326" s="2"/>
      <c r="H326" s="2"/>
      <c r="I326" s="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</row>
    <row r="327" spans="1:73" s="3" customFormat="1" x14ac:dyDescent="0.25">
      <c r="A327" s="2"/>
      <c r="C327" s="2"/>
      <c r="E327" s="2"/>
      <c r="F327" s="2"/>
      <c r="G327" s="2"/>
      <c r="H327" s="2"/>
      <c r="I327" s="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</row>
    <row r="328" spans="1:73" s="3" customFormat="1" x14ac:dyDescent="0.25">
      <c r="A328" s="2"/>
      <c r="C328" s="2"/>
      <c r="E328" s="2"/>
      <c r="F328" s="2"/>
      <c r="G328" s="2"/>
      <c r="H328" s="2"/>
      <c r="I328" s="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</row>
    <row r="329" spans="1:73" s="3" customFormat="1" x14ac:dyDescent="0.25">
      <c r="A329" s="2"/>
      <c r="C329" s="2"/>
      <c r="E329" s="2"/>
      <c r="F329" s="2"/>
      <c r="G329" s="2"/>
      <c r="H329" s="2"/>
      <c r="I329" s="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</row>
    <row r="330" spans="1:73" s="3" customFormat="1" x14ac:dyDescent="0.25">
      <c r="A330" s="2"/>
      <c r="C330" s="2"/>
      <c r="E330" s="2"/>
      <c r="F330" s="2"/>
      <c r="G330" s="2"/>
      <c r="H330" s="2"/>
      <c r="I330" s="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</row>
    <row r="331" spans="1:73" s="3" customFormat="1" x14ac:dyDescent="0.25">
      <c r="A331" s="2"/>
      <c r="C331" s="2"/>
      <c r="E331" s="2"/>
      <c r="F331" s="2"/>
      <c r="G331" s="2"/>
      <c r="H331" s="2"/>
      <c r="I331" s="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</row>
    <row r="332" spans="1:73" s="3" customFormat="1" x14ac:dyDescent="0.25">
      <c r="A332" s="2"/>
      <c r="C332" s="2"/>
      <c r="E332" s="2"/>
      <c r="F332" s="2"/>
      <c r="G332" s="2"/>
      <c r="H332" s="2"/>
      <c r="I332" s="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</row>
    <row r="333" spans="1:73" s="3" customFormat="1" x14ac:dyDescent="0.25">
      <c r="A333" s="2"/>
      <c r="C333" s="2"/>
      <c r="E333" s="2"/>
      <c r="F333" s="2"/>
      <c r="G333" s="2"/>
      <c r="H333" s="2"/>
      <c r="I333" s="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</row>
    <row r="334" spans="1:73" s="3" customFormat="1" x14ac:dyDescent="0.25">
      <c r="A334" s="2"/>
      <c r="C334" s="2"/>
      <c r="E334" s="2"/>
      <c r="F334" s="2"/>
      <c r="G334" s="2"/>
      <c r="H334" s="2"/>
      <c r="I334" s="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</row>
    <row r="335" spans="1:73" s="3" customFormat="1" x14ac:dyDescent="0.25">
      <c r="A335" s="2"/>
      <c r="C335" s="2"/>
      <c r="E335" s="2"/>
      <c r="F335" s="2"/>
      <c r="G335" s="2"/>
      <c r="H335" s="2"/>
      <c r="I335" s="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</row>
    <row r="336" spans="1:73" s="3" customFormat="1" x14ac:dyDescent="0.25">
      <c r="A336" s="2"/>
      <c r="C336" s="2"/>
      <c r="E336" s="2"/>
      <c r="F336" s="2"/>
      <c r="G336" s="2"/>
      <c r="H336" s="2"/>
      <c r="I336" s="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</row>
    <row r="337" spans="1:73" s="3" customFormat="1" x14ac:dyDescent="0.25">
      <c r="A337" s="2"/>
      <c r="C337" s="2"/>
      <c r="E337" s="2"/>
      <c r="F337" s="2"/>
      <c r="G337" s="2"/>
      <c r="H337" s="2"/>
      <c r="I337" s="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</row>
    <row r="338" spans="1:73" s="3" customFormat="1" x14ac:dyDescent="0.25">
      <c r="A338" s="2"/>
      <c r="C338" s="2"/>
      <c r="E338" s="2"/>
      <c r="F338" s="2"/>
      <c r="G338" s="2"/>
      <c r="H338" s="2"/>
      <c r="I338" s="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</row>
    <row r="339" spans="1:73" s="3" customFormat="1" x14ac:dyDescent="0.25">
      <c r="A339" s="2"/>
      <c r="C339" s="2"/>
      <c r="E339" s="2"/>
      <c r="F339" s="2"/>
      <c r="G339" s="2"/>
      <c r="H339" s="2"/>
      <c r="I339" s="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</row>
    <row r="340" spans="1:73" s="3" customFormat="1" x14ac:dyDescent="0.25">
      <c r="A340" s="2"/>
      <c r="C340" s="2"/>
      <c r="E340" s="2"/>
      <c r="F340" s="2"/>
      <c r="G340" s="2"/>
      <c r="H340" s="2"/>
      <c r="I340" s="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</row>
    <row r="341" spans="1:73" s="3" customFormat="1" x14ac:dyDescent="0.25">
      <c r="A341" s="2"/>
      <c r="C341" s="2"/>
      <c r="E341" s="2"/>
      <c r="F341" s="2"/>
      <c r="G341" s="2"/>
      <c r="H341" s="2"/>
      <c r="I341" s="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</row>
    <row r="342" spans="1:73" s="3" customFormat="1" x14ac:dyDescent="0.25">
      <c r="A342" s="2"/>
      <c r="C342" s="2"/>
      <c r="E342" s="2"/>
      <c r="F342" s="2"/>
      <c r="G342" s="2"/>
      <c r="H342" s="2"/>
      <c r="I342" s="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</row>
    <row r="343" spans="1:73" s="3" customFormat="1" x14ac:dyDescent="0.25">
      <c r="A343" s="2"/>
      <c r="C343" s="2"/>
      <c r="E343" s="2"/>
      <c r="F343" s="2"/>
      <c r="G343" s="2"/>
      <c r="H343" s="2"/>
      <c r="I343" s="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</row>
    <row r="344" spans="1:73" s="3" customFormat="1" x14ac:dyDescent="0.25">
      <c r="A344" s="2"/>
      <c r="C344" s="2"/>
      <c r="E344" s="2"/>
      <c r="F344" s="2"/>
      <c r="G344" s="2"/>
      <c r="H344" s="2"/>
      <c r="I344" s="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</row>
    <row r="345" spans="1:73" s="3" customFormat="1" x14ac:dyDescent="0.25">
      <c r="A345" s="2"/>
      <c r="C345" s="2"/>
      <c r="E345" s="2"/>
      <c r="F345" s="2"/>
      <c r="G345" s="2"/>
      <c r="H345" s="2"/>
      <c r="I345" s="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</row>
    <row r="346" spans="1:73" s="3" customFormat="1" x14ac:dyDescent="0.25">
      <c r="A346" s="2"/>
      <c r="C346" s="2"/>
      <c r="E346" s="2"/>
      <c r="F346" s="2"/>
      <c r="G346" s="2"/>
      <c r="H346" s="2"/>
      <c r="I346" s="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</row>
    <row r="347" spans="1:73" s="3" customFormat="1" x14ac:dyDescent="0.25">
      <c r="A347" s="2"/>
      <c r="C347" s="2"/>
      <c r="E347" s="2"/>
      <c r="F347" s="2"/>
      <c r="G347" s="2"/>
      <c r="H347" s="2"/>
      <c r="I347" s="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</row>
    <row r="348" spans="1:73" s="3" customFormat="1" x14ac:dyDescent="0.25">
      <c r="A348" s="2"/>
      <c r="C348" s="2"/>
      <c r="E348" s="2"/>
      <c r="F348" s="2"/>
      <c r="G348" s="2"/>
      <c r="H348" s="2"/>
      <c r="I348" s="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</row>
    <row r="349" spans="1:73" s="3" customFormat="1" x14ac:dyDescent="0.25">
      <c r="A349" s="2"/>
      <c r="C349" s="2"/>
      <c r="E349" s="2"/>
      <c r="F349" s="2"/>
      <c r="G349" s="2"/>
      <c r="H349" s="2"/>
      <c r="I349" s="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</row>
    <row r="350" spans="1:73" s="3" customFormat="1" x14ac:dyDescent="0.25">
      <c r="A350" s="2"/>
      <c r="C350" s="2"/>
      <c r="E350" s="2"/>
      <c r="F350" s="2"/>
      <c r="G350" s="2"/>
      <c r="H350" s="2"/>
      <c r="I350" s="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</row>
    <row r="351" spans="1:73" s="3" customFormat="1" x14ac:dyDescent="0.25">
      <c r="A351" s="2"/>
      <c r="C351" s="2"/>
      <c r="E351" s="2"/>
      <c r="F351" s="2"/>
      <c r="G351" s="2"/>
      <c r="H351" s="2"/>
      <c r="I351" s="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</row>
    <row r="352" spans="1:73" s="3" customFormat="1" x14ac:dyDescent="0.25">
      <c r="A352" s="2"/>
      <c r="C352" s="2"/>
      <c r="E352" s="2"/>
      <c r="F352" s="2"/>
      <c r="G352" s="2"/>
      <c r="H352" s="2"/>
      <c r="I352" s="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</row>
    <row r="353" spans="1:73" s="3" customFormat="1" x14ac:dyDescent="0.25">
      <c r="A353" s="2"/>
      <c r="C353" s="2"/>
      <c r="E353" s="2"/>
      <c r="F353" s="2"/>
      <c r="G353" s="2"/>
      <c r="H353" s="2"/>
      <c r="I353" s="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</row>
    <row r="354" spans="1:73" s="3" customFormat="1" x14ac:dyDescent="0.25">
      <c r="A354" s="2"/>
      <c r="C354" s="2"/>
      <c r="E354" s="2"/>
      <c r="F354" s="2"/>
      <c r="G354" s="2"/>
      <c r="H354" s="2"/>
      <c r="I354" s="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</row>
    <row r="355" spans="1:73" s="3" customFormat="1" x14ac:dyDescent="0.25">
      <c r="A355" s="2"/>
      <c r="C355" s="2"/>
      <c r="E355" s="2"/>
      <c r="F355" s="2"/>
      <c r="G355" s="2"/>
      <c r="H355" s="2"/>
      <c r="I355" s="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</row>
    <row r="356" spans="1:73" s="3" customFormat="1" x14ac:dyDescent="0.25">
      <c r="A356" s="2"/>
      <c r="C356" s="2"/>
      <c r="E356" s="2"/>
      <c r="F356" s="2"/>
      <c r="G356" s="2"/>
      <c r="H356" s="2"/>
      <c r="I356" s="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</row>
    <row r="357" spans="1:73" s="3" customFormat="1" x14ac:dyDescent="0.25">
      <c r="A357" s="2"/>
      <c r="C357" s="2"/>
      <c r="E357" s="2"/>
      <c r="F357" s="2"/>
      <c r="G357" s="2"/>
      <c r="H357" s="2"/>
      <c r="I357" s="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</row>
    <row r="358" spans="1:73" s="3" customFormat="1" x14ac:dyDescent="0.25">
      <c r="A358" s="2"/>
      <c r="C358" s="2"/>
      <c r="E358" s="2"/>
      <c r="F358" s="2"/>
      <c r="G358" s="2"/>
      <c r="H358" s="2"/>
      <c r="I358" s="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</row>
    <row r="359" spans="1:73" s="3" customFormat="1" x14ac:dyDescent="0.25">
      <c r="A359" s="2"/>
      <c r="C359" s="2"/>
      <c r="E359" s="2"/>
      <c r="F359" s="2"/>
      <c r="G359" s="2"/>
      <c r="H359" s="2"/>
      <c r="I359" s="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</row>
    <row r="360" spans="1:73" s="3" customFormat="1" x14ac:dyDescent="0.25">
      <c r="A360" s="2"/>
      <c r="C360" s="2"/>
      <c r="E360" s="2"/>
      <c r="F360" s="2"/>
      <c r="G360" s="2"/>
      <c r="H360" s="2"/>
      <c r="I360" s="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</row>
    <row r="361" spans="1:73" s="3" customFormat="1" x14ac:dyDescent="0.25">
      <c r="A361" s="2"/>
      <c r="C361" s="2"/>
      <c r="E361" s="2"/>
      <c r="F361" s="2"/>
      <c r="G361" s="2"/>
      <c r="H361" s="2"/>
      <c r="I361" s="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</row>
    <row r="362" spans="1:73" s="3" customFormat="1" x14ac:dyDescent="0.25">
      <c r="A362" s="2"/>
      <c r="C362" s="2"/>
      <c r="E362" s="2"/>
      <c r="F362" s="2"/>
      <c r="G362" s="2"/>
      <c r="H362" s="2"/>
      <c r="I362" s="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</row>
    <row r="363" spans="1:73" s="3" customFormat="1" x14ac:dyDescent="0.25">
      <c r="A363" s="2"/>
      <c r="C363" s="2"/>
      <c r="E363" s="2"/>
      <c r="F363" s="2"/>
      <c r="G363" s="2"/>
      <c r="H363" s="2"/>
      <c r="I363" s="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</row>
    <row r="364" spans="1:73" s="3" customFormat="1" x14ac:dyDescent="0.25">
      <c r="A364" s="2"/>
      <c r="C364" s="2"/>
      <c r="E364" s="2"/>
      <c r="F364" s="2"/>
      <c r="G364" s="2"/>
      <c r="H364" s="2"/>
      <c r="I364" s="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</row>
    <row r="365" spans="1:73" s="3" customFormat="1" x14ac:dyDescent="0.25">
      <c r="A365" s="2"/>
      <c r="C365" s="2"/>
      <c r="E365" s="2"/>
      <c r="F365" s="2"/>
      <c r="G365" s="2"/>
      <c r="H365" s="2"/>
      <c r="I365" s="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</row>
    <row r="366" spans="1:73" s="3" customFormat="1" x14ac:dyDescent="0.25">
      <c r="A366" s="2"/>
      <c r="C366" s="2"/>
      <c r="E366" s="2"/>
      <c r="F366" s="2"/>
      <c r="G366" s="2"/>
      <c r="H366" s="2"/>
      <c r="I366" s="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</row>
    <row r="367" spans="1:73" s="3" customFormat="1" x14ac:dyDescent="0.25">
      <c r="A367" s="2"/>
      <c r="C367" s="2"/>
      <c r="E367" s="2"/>
      <c r="F367" s="2"/>
      <c r="G367" s="2"/>
      <c r="H367" s="2"/>
      <c r="I367" s="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</row>
    <row r="368" spans="1:73" s="3" customFormat="1" x14ac:dyDescent="0.25">
      <c r="A368" s="2"/>
      <c r="C368" s="2"/>
      <c r="E368" s="2"/>
      <c r="F368" s="2"/>
      <c r="G368" s="2"/>
      <c r="H368" s="2"/>
      <c r="I368" s="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</row>
    <row r="369" spans="1:73" s="3" customFormat="1" x14ac:dyDescent="0.25">
      <c r="A369" s="2"/>
      <c r="C369" s="2"/>
      <c r="E369" s="2"/>
      <c r="F369" s="2"/>
      <c r="G369" s="2"/>
      <c r="H369" s="2"/>
      <c r="I369" s="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</row>
    <row r="370" spans="1:73" s="3" customFormat="1" x14ac:dyDescent="0.25">
      <c r="A370" s="2"/>
      <c r="C370" s="2"/>
      <c r="E370" s="2"/>
      <c r="F370" s="2"/>
      <c r="G370" s="2"/>
      <c r="H370" s="2"/>
      <c r="I370" s="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</row>
    <row r="371" spans="1:73" s="3" customFormat="1" x14ac:dyDescent="0.25">
      <c r="A371" s="2"/>
      <c r="C371" s="2"/>
      <c r="E371" s="2"/>
      <c r="F371" s="2"/>
      <c r="G371" s="2"/>
      <c r="H371" s="2"/>
      <c r="I371" s="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</row>
    <row r="372" spans="1:73" s="3" customFormat="1" x14ac:dyDescent="0.25">
      <c r="A372" s="2"/>
      <c r="C372" s="2"/>
      <c r="E372" s="2"/>
      <c r="F372" s="2"/>
      <c r="G372" s="2"/>
      <c r="H372" s="2"/>
      <c r="I372" s="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</row>
    <row r="373" spans="1:73" s="3" customFormat="1" x14ac:dyDescent="0.25">
      <c r="A373" s="2"/>
      <c r="C373" s="2"/>
      <c r="E373" s="2"/>
      <c r="F373" s="2"/>
      <c r="G373" s="2"/>
      <c r="H373" s="2"/>
      <c r="I373" s="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</row>
    <row r="374" spans="1:73" s="3" customFormat="1" x14ac:dyDescent="0.25">
      <c r="A374" s="2"/>
      <c r="C374" s="2"/>
      <c r="E374" s="2"/>
      <c r="F374" s="2"/>
      <c r="G374" s="2"/>
      <c r="H374" s="2"/>
      <c r="I374" s="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</row>
    <row r="375" spans="1:73" s="3" customFormat="1" x14ac:dyDescent="0.25">
      <c r="A375" s="2"/>
      <c r="C375" s="2"/>
      <c r="E375" s="2"/>
      <c r="F375" s="2"/>
      <c r="G375" s="2"/>
      <c r="H375" s="2"/>
      <c r="I375" s="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</row>
    <row r="376" spans="1:73" s="3" customFormat="1" x14ac:dyDescent="0.25">
      <c r="A376" s="2"/>
      <c r="C376" s="2"/>
      <c r="E376" s="2"/>
      <c r="F376" s="2"/>
      <c r="G376" s="2"/>
      <c r="H376" s="2"/>
      <c r="I376" s="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</row>
    <row r="377" spans="1:73" s="3" customFormat="1" x14ac:dyDescent="0.25">
      <c r="A377" s="2"/>
      <c r="C377" s="2"/>
      <c r="E377" s="2"/>
      <c r="F377" s="2"/>
      <c r="G377" s="2"/>
      <c r="H377" s="2"/>
      <c r="I377" s="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</row>
    <row r="378" spans="1:73" s="3" customFormat="1" x14ac:dyDescent="0.25">
      <c r="A378" s="2"/>
      <c r="C378" s="2"/>
      <c r="E378" s="2"/>
      <c r="F378" s="2"/>
      <c r="G378" s="2"/>
      <c r="H378" s="2"/>
      <c r="I378" s="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</row>
    <row r="379" spans="1:73" s="3" customFormat="1" x14ac:dyDescent="0.25">
      <c r="A379" s="2"/>
      <c r="C379" s="2"/>
      <c r="E379" s="2"/>
      <c r="F379" s="2"/>
      <c r="G379" s="2"/>
      <c r="H379" s="2"/>
      <c r="I379" s="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</row>
    <row r="380" spans="1:73" s="3" customFormat="1" x14ac:dyDescent="0.25">
      <c r="A380" s="2"/>
      <c r="C380" s="2"/>
      <c r="E380" s="2"/>
      <c r="F380" s="2"/>
      <c r="G380" s="2"/>
      <c r="H380" s="2"/>
      <c r="I380" s="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</row>
    <row r="381" spans="1:73" s="3" customFormat="1" x14ac:dyDescent="0.25">
      <c r="A381" s="2"/>
      <c r="C381" s="2"/>
      <c r="E381" s="2"/>
      <c r="F381" s="2"/>
      <c r="G381" s="2"/>
      <c r="H381" s="2"/>
      <c r="I381" s="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</row>
    <row r="382" spans="1:73" s="3" customFormat="1" x14ac:dyDescent="0.25">
      <c r="A382" s="2"/>
      <c r="C382" s="2"/>
      <c r="E382" s="2"/>
      <c r="F382" s="2"/>
      <c r="G382" s="2"/>
      <c r="H382" s="2"/>
      <c r="I382" s="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</row>
    <row r="383" spans="1:73" s="3" customFormat="1" x14ac:dyDescent="0.25">
      <c r="A383" s="2"/>
      <c r="C383" s="2"/>
      <c r="E383" s="2"/>
      <c r="F383" s="2"/>
      <c r="G383" s="2"/>
      <c r="H383" s="2"/>
      <c r="I383" s="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</row>
    <row r="384" spans="1:73" s="3" customFormat="1" x14ac:dyDescent="0.25">
      <c r="A384" s="2"/>
      <c r="C384" s="2"/>
      <c r="E384" s="2"/>
      <c r="F384" s="2"/>
      <c r="G384" s="2"/>
      <c r="H384" s="2"/>
      <c r="I384" s="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</row>
    <row r="385" spans="1:73" s="3" customFormat="1" x14ac:dyDescent="0.25">
      <c r="A385" s="2"/>
      <c r="C385" s="2"/>
      <c r="E385" s="2"/>
      <c r="F385" s="2"/>
      <c r="G385" s="2"/>
      <c r="H385" s="2"/>
      <c r="I385" s="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</row>
    <row r="386" spans="1:73" s="3" customFormat="1" x14ac:dyDescent="0.25">
      <c r="A386" s="2"/>
      <c r="C386" s="2"/>
      <c r="E386" s="2"/>
      <c r="F386" s="2"/>
      <c r="G386" s="2"/>
      <c r="H386" s="2"/>
      <c r="I386" s="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</row>
    <row r="387" spans="1:73" s="3" customFormat="1" x14ac:dyDescent="0.25">
      <c r="A387" s="2"/>
      <c r="C387" s="2"/>
      <c r="E387" s="2"/>
      <c r="F387" s="2"/>
      <c r="G387" s="2"/>
      <c r="H387" s="2"/>
      <c r="I387" s="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</row>
    <row r="388" spans="1:73" s="3" customFormat="1" x14ac:dyDescent="0.25">
      <c r="A388" s="2"/>
      <c r="C388" s="2"/>
      <c r="E388" s="2"/>
      <c r="F388" s="2"/>
      <c r="G388" s="2"/>
      <c r="H388" s="2"/>
      <c r="I388" s="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</row>
    <row r="389" spans="1:73" s="3" customFormat="1" x14ac:dyDescent="0.25">
      <c r="A389" s="2"/>
      <c r="C389" s="2"/>
      <c r="E389" s="2"/>
      <c r="F389" s="2"/>
      <c r="G389" s="2"/>
      <c r="H389" s="2"/>
      <c r="I389" s="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</row>
    <row r="390" spans="1:73" s="3" customFormat="1" x14ac:dyDescent="0.25">
      <c r="A390" s="2"/>
      <c r="C390" s="2"/>
      <c r="E390" s="2"/>
      <c r="F390" s="2"/>
      <c r="G390" s="2"/>
      <c r="H390" s="2"/>
      <c r="I390" s="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</row>
    <row r="391" spans="1:73" s="3" customFormat="1" x14ac:dyDescent="0.25">
      <c r="A391" s="2"/>
      <c r="C391" s="2"/>
      <c r="E391" s="2"/>
      <c r="F391" s="2"/>
      <c r="G391" s="2"/>
      <c r="H391" s="2"/>
      <c r="I391" s="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</row>
    <row r="392" spans="1:73" s="3" customFormat="1" x14ac:dyDescent="0.25">
      <c r="A392" s="2"/>
      <c r="C392" s="2"/>
      <c r="E392" s="2"/>
      <c r="F392" s="2"/>
      <c r="G392" s="2"/>
      <c r="H392" s="2"/>
      <c r="I392" s="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</row>
    <row r="393" spans="1:73" s="3" customFormat="1" x14ac:dyDescent="0.25">
      <c r="A393" s="2"/>
      <c r="C393" s="2"/>
      <c r="E393" s="2"/>
      <c r="F393" s="2"/>
      <c r="G393" s="2"/>
      <c r="H393" s="2"/>
      <c r="I393" s="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</row>
    <row r="394" spans="1:73" s="3" customFormat="1" x14ac:dyDescent="0.25">
      <c r="A394" s="2"/>
      <c r="C394" s="2"/>
      <c r="E394" s="2"/>
      <c r="F394" s="2"/>
      <c r="G394" s="2"/>
      <c r="H394" s="2"/>
      <c r="I394" s="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</row>
    <row r="395" spans="1:73" s="3" customFormat="1" x14ac:dyDescent="0.25">
      <c r="A395" s="2"/>
      <c r="C395" s="2"/>
      <c r="E395" s="2"/>
      <c r="F395" s="2"/>
      <c r="G395" s="2"/>
      <c r="H395" s="2"/>
      <c r="I395" s="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</row>
    <row r="396" spans="1:73" s="3" customFormat="1" x14ac:dyDescent="0.25">
      <c r="A396" s="2"/>
      <c r="C396" s="2"/>
      <c r="E396" s="2"/>
      <c r="F396" s="2"/>
      <c r="G396" s="2"/>
      <c r="H396" s="2"/>
      <c r="I396" s="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</row>
    <row r="397" spans="1:73" s="3" customFormat="1" x14ac:dyDescent="0.25">
      <c r="A397" s="2"/>
      <c r="C397" s="2"/>
      <c r="E397" s="2"/>
      <c r="F397" s="2"/>
      <c r="G397" s="2"/>
      <c r="H397" s="2"/>
      <c r="I397" s="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</row>
    <row r="398" spans="1:73" s="3" customFormat="1" x14ac:dyDescent="0.25">
      <c r="A398" s="2"/>
      <c r="C398" s="2"/>
      <c r="E398" s="2"/>
      <c r="F398" s="2"/>
      <c r="G398" s="2"/>
      <c r="H398" s="2"/>
      <c r="I398" s="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</row>
    <row r="399" spans="1:73" s="3" customFormat="1" x14ac:dyDescent="0.25">
      <c r="A399" s="2"/>
      <c r="C399" s="2"/>
      <c r="E399" s="2"/>
      <c r="F399" s="2"/>
      <c r="G399" s="2"/>
      <c r="H399" s="2"/>
      <c r="I399" s="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</row>
    <row r="400" spans="1:73" s="3" customFormat="1" x14ac:dyDescent="0.25">
      <c r="A400" s="2"/>
      <c r="C400" s="2"/>
      <c r="E400" s="2"/>
      <c r="F400" s="2"/>
      <c r="G400" s="2"/>
      <c r="H400" s="2"/>
      <c r="I400" s="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</row>
    <row r="401" spans="1:73" s="3" customFormat="1" x14ac:dyDescent="0.25">
      <c r="A401" s="2"/>
      <c r="C401" s="2"/>
      <c r="E401" s="2"/>
      <c r="F401" s="2"/>
      <c r="G401" s="2"/>
      <c r="H401" s="2"/>
      <c r="I401" s="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</row>
    <row r="402" spans="1:73" s="3" customFormat="1" x14ac:dyDescent="0.25">
      <c r="A402" s="2"/>
      <c r="C402" s="2"/>
      <c r="E402" s="2"/>
      <c r="F402" s="2"/>
      <c r="G402" s="2"/>
      <c r="H402" s="2"/>
      <c r="I402" s="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</row>
    <row r="403" spans="1:73" s="3" customFormat="1" x14ac:dyDescent="0.25">
      <c r="A403" s="2"/>
      <c r="C403" s="2"/>
      <c r="E403" s="2"/>
      <c r="F403" s="2"/>
      <c r="G403" s="2"/>
      <c r="H403" s="2"/>
      <c r="I403" s="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</row>
    <row r="404" spans="1:73" s="3" customFormat="1" x14ac:dyDescent="0.25">
      <c r="A404" s="2"/>
      <c r="C404" s="2"/>
      <c r="E404" s="2"/>
      <c r="F404" s="2"/>
      <c r="G404" s="2"/>
      <c r="H404" s="2"/>
      <c r="I404" s="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</row>
    <row r="405" spans="1:73" s="3" customFormat="1" x14ac:dyDescent="0.25">
      <c r="A405" s="2"/>
      <c r="C405" s="2"/>
      <c r="E405" s="2"/>
      <c r="F405" s="2"/>
      <c r="G405" s="2"/>
      <c r="H405" s="2"/>
      <c r="I405" s="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</row>
    <row r="406" spans="1:73" s="3" customFormat="1" x14ac:dyDescent="0.25">
      <c r="A406" s="2"/>
      <c r="C406" s="2"/>
      <c r="E406" s="2"/>
      <c r="F406" s="2"/>
      <c r="G406" s="2"/>
      <c r="H406" s="2"/>
      <c r="I406" s="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</row>
    <row r="407" spans="1:73" s="3" customFormat="1" x14ac:dyDescent="0.25">
      <c r="A407" s="2"/>
      <c r="C407" s="2"/>
      <c r="E407" s="2"/>
      <c r="F407" s="2"/>
      <c r="G407" s="2"/>
      <c r="H407" s="2"/>
      <c r="I407" s="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</row>
    <row r="408" spans="1:73" s="3" customFormat="1" x14ac:dyDescent="0.25">
      <c r="A408" s="2"/>
      <c r="C408" s="2"/>
      <c r="E408" s="2"/>
      <c r="F408" s="2"/>
      <c r="G408" s="2"/>
      <c r="H408" s="2"/>
      <c r="I408" s="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</row>
    <row r="409" spans="1:73" s="3" customFormat="1" x14ac:dyDescent="0.25">
      <c r="A409" s="2"/>
      <c r="C409" s="2"/>
      <c r="E409" s="2"/>
      <c r="F409" s="2"/>
      <c r="G409" s="2"/>
      <c r="H409" s="2"/>
      <c r="I409" s="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</row>
    <row r="410" spans="1:73" s="3" customFormat="1" x14ac:dyDescent="0.25">
      <c r="A410" s="2"/>
      <c r="C410" s="2"/>
      <c r="E410" s="2"/>
      <c r="F410" s="2"/>
      <c r="G410" s="2"/>
      <c r="H410" s="2"/>
      <c r="I410" s="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</row>
    <row r="411" spans="1:73" s="3" customFormat="1" x14ac:dyDescent="0.25">
      <c r="A411" s="2"/>
      <c r="C411" s="2"/>
      <c r="E411" s="2"/>
      <c r="F411" s="2"/>
      <c r="G411" s="2"/>
      <c r="H411" s="2"/>
      <c r="I411" s="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</row>
    <row r="412" spans="1:73" s="3" customFormat="1" x14ac:dyDescent="0.25">
      <c r="A412" s="2"/>
      <c r="C412" s="2"/>
      <c r="E412" s="2"/>
      <c r="F412" s="2"/>
      <c r="G412" s="2"/>
      <c r="H412" s="2"/>
      <c r="I412" s="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</row>
    <row r="413" spans="1:73" s="3" customFormat="1" x14ac:dyDescent="0.25">
      <c r="A413" s="2"/>
      <c r="C413" s="2"/>
      <c r="E413" s="2"/>
      <c r="F413" s="2"/>
      <c r="G413" s="2"/>
      <c r="H413" s="2"/>
      <c r="I413" s="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</row>
    <row r="414" spans="1:73" s="3" customFormat="1" x14ac:dyDescent="0.25">
      <c r="A414" s="2"/>
      <c r="C414" s="2"/>
      <c r="E414" s="2"/>
      <c r="F414" s="2"/>
      <c r="G414" s="2"/>
      <c r="H414" s="2"/>
      <c r="I414" s="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</row>
    <row r="415" spans="1:73" s="3" customFormat="1" x14ac:dyDescent="0.25">
      <c r="A415" s="2"/>
      <c r="C415" s="2"/>
      <c r="E415" s="2"/>
      <c r="F415" s="2"/>
      <c r="G415" s="2"/>
      <c r="H415" s="2"/>
      <c r="I415" s="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</row>
    <row r="416" spans="1:73" s="3" customFormat="1" x14ac:dyDescent="0.25">
      <c r="A416" s="2"/>
      <c r="C416" s="2"/>
      <c r="E416" s="2"/>
      <c r="F416" s="2"/>
      <c r="G416" s="2"/>
      <c r="H416" s="2"/>
      <c r="I416" s="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</row>
    <row r="417" spans="1:73" s="3" customFormat="1" x14ac:dyDescent="0.25">
      <c r="A417" s="2"/>
      <c r="C417" s="2"/>
      <c r="E417" s="2"/>
      <c r="F417" s="2"/>
      <c r="G417" s="2"/>
      <c r="H417" s="2"/>
      <c r="I417" s="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</row>
    <row r="418" spans="1:73" s="3" customFormat="1" x14ac:dyDescent="0.25">
      <c r="A418" s="2"/>
      <c r="C418" s="2"/>
      <c r="E418" s="2"/>
      <c r="F418" s="2"/>
      <c r="G418" s="2"/>
      <c r="H418" s="2"/>
      <c r="I418" s="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</row>
    <row r="419" spans="1:73" s="3" customFormat="1" x14ac:dyDescent="0.25">
      <c r="A419" s="2"/>
      <c r="C419" s="2"/>
      <c r="E419" s="2"/>
      <c r="F419" s="2"/>
      <c r="G419" s="2"/>
      <c r="H419" s="2"/>
      <c r="I419" s="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</row>
    <row r="420" spans="1:73" s="3" customFormat="1" x14ac:dyDescent="0.25">
      <c r="A420" s="2"/>
      <c r="C420" s="2"/>
      <c r="E420" s="2"/>
      <c r="F420" s="2"/>
      <c r="G420" s="2"/>
      <c r="H420" s="2"/>
      <c r="I420" s="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</row>
    <row r="421" spans="1:73" s="3" customFormat="1" x14ac:dyDescent="0.25">
      <c r="A421" s="2"/>
      <c r="C421" s="2"/>
      <c r="E421" s="2"/>
      <c r="F421" s="2"/>
      <c r="G421" s="2"/>
      <c r="H421" s="2"/>
      <c r="I421" s="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</row>
    <row r="422" spans="1:73" s="3" customFormat="1" x14ac:dyDescent="0.25">
      <c r="A422" s="2"/>
      <c r="C422" s="2"/>
      <c r="E422" s="2"/>
      <c r="F422" s="2"/>
      <c r="G422" s="2"/>
      <c r="H422" s="2"/>
      <c r="I422" s="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</row>
    <row r="423" spans="1:73" s="3" customFormat="1" x14ac:dyDescent="0.25">
      <c r="A423" s="2"/>
      <c r="C423" s="2"/>
      <c r="E423" s="2"/>
      <c r="F423" s="2"/>
      <c r="G423" s="2"/>
      <c r="H423" s="2"/>
      <c r="I423" s="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</row>
    <row r="424" spans="1:73" s="3" customFormat="1" x14ac:dyDescent="0.25">
      <c r="A424" s="2"/>
      <c r="C424" s="2"/>
      <c r="E424" s="2"/>
      <c r="F424" s="2"/>
      <c r="G424" s="2"/>
      <c r="H424" s="2"/>
      <c r="I424" s="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</row>
    <row r="425" spans="1:73" s="3" customFormat="1" x14ac:dyDescent="0.25">
      <c r="A425" s="2"/>
      <c r="C425" s="2"/>
      <c r="E425" s="2"/>
      <c r="F425" s="2"/>
      <c r="G425" s="2"/>
      <c r="H425" s="2"/>
      <c r="I425" s="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</row>
    <row r="426" spans="1:73" s="3" customFormat="1" x14ac:dyDescent="0.25">
      <c r="A426" s="2"/>
      <c r="C426" s="2"/>
      <c r="E426" s="2"/>
      <c r="F426" s="2"/>
      <c r="G426" s="2"/>
      <c r="H426" s="2"/>
      <c r="I426" s="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</row>
    <row r="427" spans="1:73" s="3" customFormat="1" x14ac:dyDescent="0.25">
      <c r="A427" s="2"/>
      <c r="C427" s="2"/>
      <c r="E427" s="2"/>
      <c r="F427" s="2"/>
      <c r="G427" s="2"/>
      <c r="H427" s="2"/>
      <c r="I427" s="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</row>
    <row r="428" spans="1:73" s="3" customFormat="1" x14ac:dyDescent="0.25">
      <c r="A428" s="2"/>
      <c r="C428" s="2"/>
      <c r="E428" s="2"/>
      <c r="F428" s="2"/>
      <c r="G428" s="2"/>
      <c r="H428" s="2"/>
      <c r="I428" s="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</row>
    <row r="429" spans="1:73" s="3" customFormat="1" x14ac:dyDescent="0.25">
      <c r="A429" s="2"/>
      <c r="C429" s="2"/>
      <c r="E429" s="2"/>
      <c r="F429" s="2"/>
      <c r="G429" s="2"/>
      <c r="H429" s="2"/>
      <c r="I429" s="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</row>
    <row r="430" spans="1:73" s="31" customFormat="1" x14ac:dyDescent="0.25">
      <c r="A430" s="30"/>
      <c r="C430" s="30"/>
      <c r="E430" s="30"/>
      <c r="F430" s="30"/>
      <c r="G430" s="30"/>
      <c r="H430" s="30"/>
      <c r="I430" s="30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</row>
  </sheetData>
  <autoFilter ref="A9:O281"/>
  <mergeCells count="15">
    <mergeCell ref="A2:D2"/>
    <mergeCell ref="A292:N292"/>
    <mergeCell ref="A294:E294"/>
    <mergeCell ref="A295:E295"/>
    <mergeCell ref="A3:N3"/>
    <mergeCell ref="A4:N4"/>
    <mergeCell ref="A5:N5"/>
    <mergeCell ref="A6:N6"/>
    <mergeCell ref="A7:N7"/>
    <mergeCell ref="A285:N285"/>
    <mergeCell ref="A291:N291"/>
    <mergeCell ref="A290:N290"/>
    <mergeCell ref="A289:N289"/>
    <mergeCell ref="A281:G281"/>
    <mergeCell ref="N10:N279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0066-PROC-2021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2021-04-13T13:52:34Z</dcterms:modified>
</cp:coreProperties>
</file>