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308 Продажа КЕДР ВР\01. Документы для публикации\"/>
    </mc:Choice>
  </mc:AlternateContent>
  <bookViews>
    <workbookView xWindow="0" yWindow="0" windowWidth="28800" windowHeight="12300"/>
  </bookViews>
  <sheets>
    <sheet name="Лист2" sheetId="2" r:id="rId1"/>
    <sheet name="Лист3" sheetId="3" r:id="rId2"/>
  </sheets>
  <definedNames>
    <definedName name="_xlnm._FilterDatabase" localSheetId="0" hidden="1">Лист2!$A$8:$Y$10</definedName>
  </definedNames>
  <calcPr calcId="162913"/>
</workbook>
</file>

<file path=xl/calcChain.xml><?xml version="1.0" encoding="utf-8"?>
<calcChain xmlns="http://schemas.openxmlformats.org/spreadsheetml/2006/main">
  <c r="Q9" i="2" l="1"/>
  <c r="M10" i="2" l="1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8" i="2" s="1"/>
  <c r="Q30" i="2"/>
  <c r="Q31" i="2"/>
  <c r="Q32" i="2"/>
  <c r="Q33" i="2"/>
  <c r="Q34" i="2"/>
  <c r="Q35" i="2"/>
  <c r="Q36" i="2"/>
  <c r="Q37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9" i="2"/>
  <c r="M9" i="2"/>
  <c r="P38" i="2" l="1"/>
  <c r="E40" i="2"/>
  <c r="E41" i="2"/>
</calcChain>
</file>

<file path=xl/sharedStrings.xml><?xml version="1.0" encoding="utf-8"?>
<sst xmlns="http://schemas.openxmlformats.org/spreadsheetml/2006/main" count="290" uniqueCount="95">
  <si>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</si>
  <si>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</si>
  <si>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</si>
  <si>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</si>
  <si>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</si>
  <si>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</si>
  <si>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Производитель/
Manufacturer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</si>
  <si>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</si>
  <si>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</si>
  <si>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</si>
  <si>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</si>
  <si>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</si>
  <si>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</si>
  <si>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</si>
  <si>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</si>
  <si>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</si>
  <si>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(подпись, печать/signature, seal)</t>
  </si>
  <si>
    <t>(Ф.И.О., должность/Name, title)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</si>
  <si>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</si>
  <si>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</si>
  <si>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</si>
  <si>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</si>
  <si>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</si>
  <si>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</si>
  <si>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</si>
  <si>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ВР</t>
  </si>
  <si>
    <t>Начальная минимальная цена с НДС, руб / Jump-off price, with VAT, RUB</t>
  </si>
  <si>
    <t>KZT</t>
  </si>
  <si>
    <r>
      <t>Условия поставки: вывоз со склада в г. Атырау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u/>
        <sz val="16"/>
        <color theme="1"/>
        <rFont val="Times New Roman"/>
        <family val="1"/>
        <charset val="204"/>
      </rPr>
      <t>Terms of delivery: buyer’s warehouse/seller’s warehouse, warehouse address(pick one or propose your own variant).</t>
    </r>
  </si>
  <si>
    <t>Итого сумма без НДС составляет/ Total amount excluding VAT</t>
  </si>
  <si>
    <t xml:space="preserve">Итого НДС (12%) составляет / Total Vat  (12%) </t>
  </si>
  <si>
    <r>
      <t xml:space="preserve">Цена за ед. </t>
    </r>
    <r>
      <rPr>
        <b/>
        <u/>
        <sz val="13"/>
        <color theme="1"/>
        <rFont val="Times New Roman"/>
        <family val="1"/>
        <charset val="204"/>
      </rPr>
      <t>с НДС 12%</t>
    </r>
    <r>
      <rPr>
        <b/>
        <sz val="13"/>
        <color theme="1"/>
        <rFont val="Times New Roman"/>
        <family val="1"/>
        <charset val="204"/>
      </rPr>
      <t>, KZT/ Price per ea incl VAT 12%, KZT</t>
    </r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</si>
  <si>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«Атырау».</t>
  </si>
  <si>
    <t>Учетные характеристики / accounting characteristics</t>
  </si>
  <si>
    <t>Рег. Знак / license plate</t>
  </si>
  <si>
    <t>Прицеп вагон-дом, передвижной модели "Кедр" К.04.1.1 исполнение "Кедр-4Ю" жилой на 5 человек, 2009 г.в. 
(Б/у, находился в эксплуатации с 2010г.)</t>
  </si>
  <si>
    <t>К.04.1.1</t>
  </si>
  <si>
    <t xml:space="preserve">Технический паспорт:
серия КГИ №008892
заводской номер:К.04.1.1№9633
ГОД: 2009 </t>
  </si>
  <si>
    <t>Е 015 AFD</t>
  </si>
  <si>
    <t>Закупка № 0114-PROC-2024 Реализация вагон-дома "Кедр" и комплектующих. / Purchase №0114-PROC-2024 Sales of the Kedr mobile home and components.</t>
  </si>
  <si>
    <t>1013630
FM000937</t>
  </si>
  <si>
    <t>Буйек 15/8X48 для уровнемера модели 249BP, 15A5007X022~DISPLACER 15/8X48, 15A5007X022</t>
  </si>
  <si>
    <t>Буйек 13/8X72 для уровнемера модели 249BP, 1C1685000A2~DISPLACER 13/8X72, 1C1685000A2</t>
  </si>
  <si>
    <t>Буйек 11/4X84 для уровнемера модели 249BP, 15A5104X042~DISPLACER 11/4X84, 15A5104X042</t>
  </si>
  <si>
    <t>Буйек 1X120 для уровнемера модели 249BP, 15A5646X032~DISPLACER 1X120, 15A5646X032</t>
  </si>
  <si>
    <t>ПРЕДОХРАНИТЕЛЬ 5A 250V~FUSE-5A,FAST ACTING, 250V</t>
  </si>
  <si>
    <t>ПРЕДОХРАНИТЕЛЬ 2A ITEM-40 20x5~FUSE 2A ITEM-40 20x5</t>
  </si>
  <si>
    <t>Подшипник качения № позиции по паспорту Н12.45.140.00 (13522Л ГОСТ 8545-75) для подпорного насоса НПВ 2500/80~Rolling bearing</t>
  </si>
  <si>
    <t>Резиновое кольцо № позиции по паспорту Н12.45.010.00 (Кольца упругие МУВП-8000/5) для подпорного насоса НПВ 2500/80~Rubber ring</t>
  </si>
  <si>
    <t>Поджимная втулка № позиции по паспорту Г-57132 (Г 57132, Г 57132-01) для подпорного насоса НПВ 2500/80~Bushing</t>
  </si>
  <si>
    <t>Неподвижная втулка № позиции по паспорту Н12.45.180.00 (Чертеж Г 56669) для подпорного насоса НПВ 2500/80~Still bushing</t>
  </si>
  <si>
    <t>Неподвижные втулки№ позиции по паспорту Н12.45.100.00 (Г56670, Г-57131) для подпорного насоса НПВ 2500/80~Still bushing</t>
  </si>
  <si>
    <t>Цоколь B401 *** Использовать номер 10110006 ***~Base B401 for System Sensor Detectors 1151E and 5451E  ***Do Not Reorder.  USE 1011006 ***</t>
  </si>
  <si>
    <t>Подшипник скольжения для подпорного насоса НПВ2500/80~Friction bearing for the Booster Pump NPV2500/80</t>
  </si>
  <si>
    <t>Подшипник радиальный шариковый № 326~Radial bearing #326</t>
  </si>
  <si>
    <t>ПОДШИПНИК NU326 ECM SKF~BEARING NU326 ECM SKF</t>
  </si>
  <si>
    <t>Подшипник 6326 M~Bearing 6326 M</t>
  </si>
  <si>
    <t>Подшипник 7234-B-MP-UA FAG~Bearing 7234-B-MP-UA FAG</t>
  </si>
  <si>
    <t>Подшипник 6324 M FAG~Bearing 6324 M FAG</t>
  </si>
  <si>
    <t>Подшипник NU326-E-XL-TVP2 FAG~Bearing NU326-E-XL-TVP2 FAG</t>
  </si>
  <si>
    <t>РАДИАЛЬНО-УПОРНЫЙ ШАРИКОПОДШИПНИК 7230 BCBM SKF~RADIAL-AXIAL BEARING 7230 BCBM SKF</t>
  </si>
  <si>
    <t>Опорно-упорный подшипник SKF 7226 BCBM~Thrust bearing SKF 7226 BCBM</t>
  </si>
  <si>
    <t>Подшипник радиальный шариковый 7234 BCBM SKF~Radial ball bearing 7234 BCBM SKF</t>
  </si>
  <si>
    <t>Подшипник качения 46330Л~Frictionless bearing 46330Л</t>
  </si>
  <si>
    <t>Подшипник качения 330Л~Frictionless bearing 330Л</t>
  </si>
  <si>
    <t>РОЛИКОВЫЙ ШАРИКОПОДШИПНИК 70.32322~RADIAL BEARING 70.32322</t>
  </si>
  <si>
    <t>Торцовое уплотнение, 120мм чертеж Z/09341,  ревизия H~End Seal, 120mm for Uralhydromash OJSC Pump</t>
  </si>
  <si>
    <t>ЭЛЕКТРОПРИВОД ( ДИАМЕТР 100) ТУЛА В-А2-11К-У2~ELECTRIC ACTUATOR</t>
  </si>
  <si>
    <t>ЭЛЕКТРОПРИВОД ( ДИАМЕТР 50) ТУЛА В-А2-11К-У2~ELECTRIC ACTUATOR</t>
  </si>
  <si>
    <t>1008045</t>
  </si>
  <si>
    <t>1008046</t>
  </si>
  <si>
    <t>1008047</t>
  </si>
  <si>
    <t>1008049</t>
  </si>
  <si>
    <t>1008309</t>
  </si>
  <si>
    <t>1026112</t>
  </si>
  <si>
    <t>1021084</t>
  </si>
  <si>
    <t>1021085</t>
  </si>
  <si>
    <t>1071238</t>
  </si>
  <si>
    <t>1090874</t>
  </si>
  <si>
    <t>1008048</t>
  </si>
  <si>
    <t>1010829</t>
  </si>
  <si>
    <t>1026470</t>
  </si>
  <si>
    <t>1026471</t>
  </si>
  <si>
    <t>1007705</t>
  </si>
  <si>
    <t>1007706</t>
  </si>
  <si>
    <t>1007707</t>
  </si>
  <si>
    <t>-</t>
  </si>
  <si>
    <t>Начальная минимальная цена без НДС, тенге / Jump-off price, excl VAT, KZT</t>
  </si>
  <si>
    <r>
      <t xml:space="preserve">Начальная минимальная сумма </t>
    </r>
    <r>
      <rPr>
        <b/>
        <u/>
        <sz val="13"/>
        <color theme="1"/>
        <rFont val="Times New Roman"/>
        <family val="1"/>
        <charset val="204"/>
      </rPr>
      <t>с  НДС 12%</t>
    </r>
    <r>
      <rPr>
        <b/>
        <sz val="13"/>
        <color theme="1"/>
        <rFont val="Times New Roman"/>
        <family val="1"/>
        <charset val="204"/>
      </rPr>
      <t>, KZT / Jump-off price, incl VAT 12%, KZT</t>
    </r>
  </si>
  <si>
    <t xml:space="preserve">НЕОБХОДИМО ЗАПОЛНИТЬ СУММУ </t>
  </si>
  <si>
    <t>Сумма без НДС 12%, руб/ price without VAT,20%, RUB</t>
  </si>
  <si>
    <t>Сумма с НДС 12%, руб / Total, excl VAT 12%, RUB</t>
  </si>
  <si>
    <t>2.Покупатель ознакомлен с техническим состоянием оборудования. 
The buyer is acquainted with the technical condition of the equipment.</t>
  </si>
  <si>
    <t>1. Предложение Покупателя в обязательном порядке должно включать все позиции тендера №0114-PROC-2024 (предложения на часть позиций не будут рассматриваться).
The Buyer's offer must necessarily include all the positions of tender no.0114-PROC-2024</t>
  </si>
  <si>
    <t>ОАО "Заводоуковский машзавод"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</si>
</sst>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\ [$₽-419]_-;\-* #,##0.00\ [$₽-419]_-;_-* &quot;-&quot;??\ [$₽-419]_-;_-@_-"/>
    <numFmt numFmtId="166" formatCode="_-* #,##0.00\ [$KZT]_-;\-* #,##0.00\ [$KZT]_-;_-* &quot;-&quot;??\ [$KZT]_-;_-@_-"/>
  </numFmts>
  <fonts count="2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2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 applyProtection="1"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164" fontId="10" fillId="0" borderId="1" xfId="2" applyFont="1" applyFill="1" applyBorder="1" applyAlignment="1" applyProtection="1">
      <alignment horizontal="center" vertical="center" wrapText="1"/>
    </xf>
    <xf numFmtId="164" fontId="8" fillId="0" borderId="1" xfId="2" applyFont="1" applyFill="1" applyBorder="1" applyAlignment="1" applyProtection="1">
      <alignment horizontal="center" vertical="center" wrapText="1"/>
    </xf>
    <xf numFmtId="164" fontId="16" fillId="0" borderId="3" xfId="0" applyNumberFormat="1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wrapText="1"/>
    </xf>
    <xf numFmtId="166" fontId="19" fillId="3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164" fontId="2" fillId="0" borderId="0" xfId="0" applyNumberFormat="1" applyFont="1" applyProtection="1"/>
    <xf numFmtId="9" fontId="2" fillId="0" borderId="0" xfId="0" applyNumberFormat="1" applyFont="1" applyProtection="1"/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D5955"/>
      <color rgb="FFF7E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tabSelected="1" topLeftCell="A22" zoomScale="55" zoomScaleNormal="55" workbookViewId="0">
      <selection activeCell="O30" sqref="O30"/>
    </sheetView>
  </sheetViews>
  <sheetFormatPr defaultRowHeight="15" x14ac:dyDescent="0.25"/>
  <cols>
    <col min="1" max="1" width="6.42578125" style="1" customWidth="1"/>
    <col min="2" max="2" width="18.28515625" style="1" bestFit="1" customWidth="1"/>
    <col min="3" max="3" width="9.85546875" style="1" customWidth="1"/>
    <col min="4" max="4" width="56.140625" style="1" customWidth="1"/>
    <col min="5" max="5" width="27.7109375" style="1" customWidth="1"/>
    <col min="6" max="6" width="23.85546875" style="1" customWidth="1"/>
    <col min="7" max="7" width="39.42578125" style="1" customWidth="1"/>
    <col min="8" max="8" width="20.28515625" style="1" customWidth="1"/>
    <col min="9" max="9" width="9.85546875" style="1" customWidth="1"/>
    <col min="10" max="10" width="11.140625" style="1" customWidth="1"/>
    <col min="11" max="11" width="23.42578125" style="1" hidden="1" customWidth="1"/>
    <col min="12" max="13" width="24.28515625" style="1" customWidth="1"/>
    <col min="14" max="14" width="19.28515625" style="1" customWidth="1"/>
    <col min="15" max="15" width="36.7109375" style="1" customWidth="1"/>
    <col min="16" max="16" width="21.7109375" style="1" customWidth="1"/>
    <col min="17" max="17" width="20.85546875" style="1" customWidth="1"/>
    <col min="18" max="18" width="29.42578125" style="1" customWidth="1"/>
    <col min="19" max="20" width="9.140625" style="1"/>
    <col min="21" max="21" width="16.42578125" style="1" customWidth="1"/>
    <col min="22" max="24" width="9.140625" style="1"/>
    <col min="25" max="25" width="23.7109375" style="1" hidden="1" customWidth="1"/>
    <col min="26" max="26" width="8.85546875" style="1" customWidth="1"/>
    <col min="27" max="16384" width="9.140625" style="1"/>
  </cols>
  <sheetData>
    <row r="1" spans="1:18" ht="21" x14ac:dyDescent="0.3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0.25" x14ac:dyDescent="0.25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20.25" x14ac:dyDescent="0.25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20.25" x14ac:dyDescent="0.2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20.25" x14ac:dyDescent="0.25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30" customHeight="1" x14ac:dyDescent="0.25">
      <c r="A6" s="50" t="s">
        <v>39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51.75" customHeight="1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7" t="s">
        <v>89</v>
      </c>
      <c r="P7" s="6"/>
      <c r="Q7" s="6"/>
      <c r="R7" s="6"/>
    </row>
    <row r="8" spans="1:18" ht="139.15" customHeight="1" x14ac:dyDescent="0.25">
      <c r="A8" s="18" t="s">
        <v>10</v>
      </c>
      <c r="B8" s="18" t="s">
        <v>21</v>
      </c>
      <c r="C8" s="18" t="s">
        <v>3</v>
      </c>
      <c r="D8" s="18" t="s">
        <v>4</v>
      </c>
      <c r="E8" s="18" t="s">
        <v>5</v>
      </c>
      <c r="F8" s="18" t="s">
        <v>6</v>
      </c>
      <c r="G8" s="18" t="s">
        <v>33</v>
      </c>
      <c r="H8" s="19" t="s">
        <v>34</v>
      </c>
      <c r="I8" s="18" t="s">
        <v>1</v>
      </c>
      <c r="J8" s="18" t="s">
        <v>11</v>
      </c>
      <c r="K8" s="18" t="s">
        <v>26</v>
      </c>
      <c r="L8" s="18" t="s">
        <v>87</v>
      </c>
      <c r="M8" s="18" t="s">
        <v>88</v>
      </c>
      <c r="N8" s="18" t="s">
        <v>9</v>
      </c>
      <c r="O8" s="20" t="s">
        <v>31</v>
      </c>
      <c r="P8" s="21" t="s">
        <v>90</v>
      </c>
      <c r="Q8" s="21" t="s">
        <v>91</v>
      </c>
      <c r="R8" s="18" t="s">
        <v>22</v>
      </c>
    </row>
    <row r="9" spans="1:18" ht="115.5" customHeight="1" x14ac:dyDescent="0.25">
      <c r="A9" s="22">
        <v>1</v>
      </c>
      <c r="B9" s="22" t="s">
        <v>40</v>
      </c>
      <c r="C9" s="23" t="s">
        <v>25</v>
      </c>
      <c r="D9" s="24" t="s">
        <v>35</v>
      </c>
      <c r="E9" s="22" t="s">
        <v>36</v>
      </c>
      <c r="F9" s="22" t="s">
        <v>94</v>
      </c>
      <c r="G9" s="24" t="s">
        <v>37</v>
      </c>
      <c r="H9" s="22" t="s">
        <v>38</v>
      </c>
      <c r="I9" s="25" t="s">
        <v>8</v>
      </c>
      <c r="J9" s="22">
        <v>1</v>
      </c>
      <c r="K9" s="18"/>
      <c r="L9" s="26">
        <v>831300</v>
      </c>
      <c r="M9" s="26">
        <f>L9*J9*1.12</f>
        <v>931056.00000000012</v>
      </c>
      <c r="N9" s="23" t="s">
        <v>27</v>
      </c>
      <c r="O9" s="8"/>
      <c r="P9" s="27">
        <f>O9*J9</f>
        <v>0</v>
      </c>
      <c r="Q9" s="27">
        <f>O9*J9*1.12</f>
        <v>0</v>
      </c>
      <c r="R9" s="51" t="s">
        <v>32</v>
      </c>
    </row>
    <row r="10" spans="1:18" ht="56.25" x14ac:dyDescent="0.25">
      <c r="A10" s="22">
        <v>2</v>
      </c>
      <c r="B10" s="22">
        <v>1007704</v>
      </c>
      <c r="C10" s="23" t="s">
        <v>25</v>
      </c>
      <c r="D10" s="24" t="s">
        <v>41</v>
      </c>
      <c r="E10" s="22" t="s">
        <v>86</v>
      </c>
      <c r="F10" s="22" t="s">
        <v>86</v>
      </c>
      <c r="G10" s="22" t="s">
        <v>86</v>
      </c>
      <c r="H10" s="22" t="s">
        <v>86</v>
      </c>
      <c r="I10" s="25" t="s">
        <v>8</v>
      </c>
      <c r="J10" s="22">
        <v>1</v>
      </c>
      <c r="K10" s="18"/>
      <c r="L10" s="26">
        <v>6602</v>
      </c>
      <c r="M10" s="26">
        <f t="shared" ref="M10:M37" si="0">L10*J10*1.12</f>
        <v>7394.2400000000007</v>
      </c>
      <c r="N10" s="23" t="s">
        <v>27</v>
      </c>
      <c r="O10" s="8"/>
      <c r="P10" s="27">
        <f t="shared" ref="P10:P37" si="1">O10*J10</f>
        <v>0</v>
      </c>
      <c r="Q10" s="27">
        <f t="shared" ref="Q10:Q37" si="2">O10*J10*1.12</f>
        <v>0</v>
      </c>
      <c r="R10" s="52"/>
    </row>
    <row r="11" spans="1:18" ht="56.25" x14ac:dyDescent="0.25">
      <c r="A11" s="22">
        <v>3</v>
      </c>
      <c r="B11" s="22" t="s">
        <v>83</v>
      </c>
      <c r="C11" s="23" t="s">
        <v>25</v>
      </c>
      <c r="D11" s="24" t="s">
        <v>42</v>
      </c>
      <c r="E11" s="22" t="s">
        <v>86</v>
      </c>
      <c r="F11" s="22" t="s">
        <v>86</v>
      </c>
      <c r="G11" s="22" t="s">
        <v>86</v>
      </c>
      <c r="H11" s="22" t="s">
        <v>86</v>
      </c>
      <c r="I11" s="25" t="s">
        <v>8</v>
      </c>
      <c r="J11" s="22">
        <v>1</v>
      </c>
      <c r="K11" s="18"/>
      <c r="L11" s="26">
        <v>6602</v>
      </c>
      <c r="M11" s="26">
        <f t="shared" si="0"/>
        <v>7394.2400000000007</v>
      </c>
      <c r="N11" s="23" t="s">
        <v>27</v>
      </c>
      <c r="O11" s="8"/>
      <c r="P11" s="27">
        <f t="shared" si="1"/>
        <v>0</v>
      </c>
      <c r="Q11" s="27">
        <f t="shared" si="2"/>
        <v>0</v>
      </c>
      <c r="R11" s="52"/>
    </row>
    <row r="12" spans="1:18" ht="56.25" x14ac:dyDescent="0.25">
      <c r="A12" s="22">
        <v>4</v>
      </c>
      <c r="B12" s="22" t="s">
        <v>84</v>
      </c>
      <c r="C12" s="23" t="s">
        <v>25</v>
      </c>
      <c r="D12" s="24" t="s">
        <v>43</v>
      </c>
      <c r="E12" s="22" t="s">
        <v>86</v>
      </c>
      <c r="F12" s="22" t="s">
        <v>86</v>
      </c>
      <c r="G12" s="22" t="s">
        <v>86</v>
      </c>
      <c r="H12" s="22" t="s">
        <v>86</v>
      </c>
      <c r="I12" s="25" t="s">
        <v>8</v>
      </c>
      <c r="J12" s="22">
        <v>1</v>
      </c>
      <c r="K12" s="18"/>
      <c r="L12" s="26">
        <v>6602</v>
      </c>
      <c r="M12" s="26">
        <f t="shared" si="0"/>
        <v>7394.2400000000007</v>
      </c>
      <c r="N12" s="23" t="s">
        <v>27</v>
      </c>
      <c r="O12" s="8"/>
      <c r="P12" s="27">
        <f t="shared" si="1"/>
        <v>0</v>
      </c>
      <c r="Q12" s="27">
        <f t="shared" si="2"/>
        <v>0</v>
      </c>
      <c r="R12" s="52"/>
    </row>
    <row r="13" spans="1:18" ht="56.25" x14ac:dyDescent="0.25">
      <c r="A13" s="22">
        <v>5</v>
      </c>
      <c r="B13" s="22" t="s">
        <v>85</v>
      </c>
      <c r="C13" s="23" t="s">
        <v>25</v>
      </c>
      <c r="D13" s="24" t="s">
        <v>44</v>
      </c>
      <c r="E13" s="22" t="s">
        <v>86</v>
      </c>
      <c r="F13" s="22" t="s">
        <v>86</v>
      </c>
      <c r="G13" s="22" t="s">
        <v>86</v>
      </c>
      <c r="H13" s="22" t="s">
        <v>86</v>
      </c>
      <c r="I13" s="25" t="s">
        <v>8</v>
      </c>
      <c r="J13" s="22">
        <v>2</v>
      </c>
      <c r="K13" s="18"/>
      <c r="L13" s="26">
        <v>6602</v>
      </c>
      <c r="M13" s="26">
        <f t="shared" si="0"/>
        <v>14788.480000000001</v>
      </c>
      <c r="N13" s="23" t="s">
        <v>27</v>
      </c>
      <c r="O13" s="8"/>
      <c r="P13" s="27">
        <f t="shared" si="1"/>
        <v>0</v>
      </c>
      <c r="Q13" s="27">
        <f t="shared" si="2"/>
        <v>0</v>
      </c>
      <c r="R13" s="52"/>
    </row>
    <row r="14" spans="1:18" ht="37.5" x14ac:dyDescent="0.25">
      <c r="A14" s="22">
        <v>6</v>
      </c>
      <c r="B14" s="22">
        <v>1016638</v>
      </c>
      <c r="C14" s="23" t="s">
        <v>25</v>
      </c>
      <c r="D14" s="24" t="s">
        <v>45</v>
      </c>
      <c r="E14" s="22" t="s">
        <v>86</v>
      </c>
      <c r="F14" s="22" t="s">
        <v>86</v>
      </c>
      <c r="G14" s="22" t="s">
        <v>86</v>
      </c>
      <c r="H14" s="22" t="s">
        <v>86</v>
      </c>
      <c r="I14" s="25" t="s">
        <v>8</v>
      </c>
      <c r="J14" s="22">
        <v>10</v>
      </c>
      <c r="K14" s="18"/>
      <c r="L14" s="26">
        <v>13</v>
      </c>
      <c r="M14" s="26">
        <f t="shared" si="0"/>
        <v>145.60000000000002</v>
      </c>
      <c r="N14" s="23" t="s">
        <v>27</v>
      </c>
      <c r="O14" s="8"/>
      <c r="P14" s="27">
        <f t="shared" si="1"/>
        <v>0</v>
      </c>
      <c r="Q14" s="27">
        <f t="shared" si="2"/>
        <v>0</v>
      </c>
      <c r="R14" s="52"/>
    </row>
    <row r="15" spans="1:18" ht="51" customHeight="1" x14ac:dyDescent="0.25">
      <c r="A15" s="22">
        <v>7</v>
      </c>
      <c r="B15" s="22">
        <v>1016649</v>
      </c>
      <c r="C15" s="23" t="s">
        <v>25</v>
      </c>
      <c r="D15" s="24" t="s">
        <v>46</v>
      </c>
      <c r="E15" s="22" t="s">
        <v>86</v>
      </c>
      <c r="F15" s="22" t="s">
        <v>86</v>
      </c>
      <c r="G15" s="22" t="s">
        <v>86</v>
      </c>
      <c r="H15" s="22" t="s">
        <v>86</v>
      </c>
      <c r="I15" s="25" t="s">
        <v>8</v>
      </c>
      <c r="J15" s="22">
        <v>10</v>
      </c>
      <c r="K15" s="18"/>
      <c r="L15" s="26">
        <v>7</v>
      </c>
      <c r="M15" s="26">
        <f t="shared" si="0"/>
        <v>78.400000000000006</v>
      </c>
      <c r="N15" s="23" t="s">
        <v>27</v>
      </c>
      <c r="O15" s="8"/>
      <c r="P15" s="27">
        <f t="shared" si="1"/>
        <v>0</v>
      </c>
      <c r="Q15" s="27">
        <f t="shared" si="2"/>
        <v>0</v>
      </c>
      <c r="R15" s="52"/>
    </row>
    <row r="16" spans="1:18" ht="61.5" customHeight="1" x14ac:dyDescent="0.25">
      <c r="A16" s="22">
        <v>8</v>
      </c>
      <c r="B16" s="22">
        <v>1008044</v>
      </c>
      <c r="C16" s="23" t="s">
        <v>25</v>
      </c>
      <c r="D16" s="24" t="s">
        <v>47</v>
      </c>
      <c r="E16" s="22" t="s">
        <v>86</v>
      </c>
      <c r="F16" s="22" t="s">
        <v>86</v>
      </c>
      <c r="G16" s="22" t="s">
        <v>86</v>
      </c>
      <c r="H16" s="22" t="s">
        <v>86</v>
      </c>
      <c r="I16" s="25" t="s">
        <v>8</v>
      </c>
      <c r="J16" s="22">
        <v>2</v>
      </c>
      <c r="K16" s="18"/>
      <c r="L16" s="26">
        <v>29927</v>
      </c>
      <c r="M16" s="26">
        <f t="shared" si="0"/>
        <v>67036.48000000001</v>
      </c>
      <c r="N16" s="23" t="s">
        <v>27</v>
      </c>
      <c r="O16" s="8"/>
      <c r="P16" s="27">
        <f t="shared" si="1"/>
        <v>0</v>
      </c>
      <c r="Q16" s="27">
        <f t="shared" si="2"/>
        <v>0</v>
      </c>
      <c r="R16" s="52"/>
    </row>
    <row r="17" spans="1:18" ht="75" x14ac:dyDescent="0.25">
      <c r="A17" s="22">
        <v>9</v>
      </c>
      <c r="B17" s="22" t="s">
        <v>69</v>
      </c>
      <c r="C17" s="23" t="s">
        <v>25</v>
      </c>
      <c r="D17" s="24" t="s">
        <v>48</v>
      </c>
      <c r="E17" s="22" t="s">
        <v>86</v>
      </c>
      <c r="F17" s="22" t="s">
        <v>86</v>
      </c>
      <c r="G17" s="22" t="s">
        <v>86</v>
      </c>
      <c r="H17" s="22" t="s">
        <v>86</v>
      </c>
      <c r="I17" s="25" t="s">
        <v>8</v>
      </c>
      <c r="J17" s="22">
        <v>20</v>
      </c>
      <c r="K17" s="18"/>
      <c r="L17" s="26">
        <v>79</v>
      </c>
      <c r="M17" s="26">
        <f t="shared" si="0"/>
        <v>1769.6000000000001</v>
      </c>
      <c r="N17" s="23" t="s">
        <v>27</v>
      </c>
      <c r="O17" s="8"/>
      <c r="P17" s="27">
        <f t="shared" si="1"/>
        <v>0</v>
      </c>
      <c r="Q17" s="27">
        <f t="shared" si="2"/>
        <v>0</v>
      </c>
      <c r="R17" s="52"/>
    </row>
    <row r="18" spans="1:18" ht="56.25" x14ac:dyDescent="0.25">
      <c r="A18" s="22">
        <v>10</v>
      </c>
      <c r="B18" s="22" t="s">
        <v>70</v>
      </c>
      <c r="C18" s="23" t="s">
        <v>25</v>
      </c>
      <c r="D18" s="24" t="s">
        <v>49</v>
      </c>
      <c r="E18" s="22" t="s">
        <v>86</v>
      </c>
      <c r="F18" s="22" t="s">
        <v>86</v>
      </c>
      <c r="G18" s="22" t="s">
        <v>86</v>
      </c>
      <c r="H18" s="22" t="s">
        <v>86</v>
      </c>
      <c r="I18" s="25" t="s">
        <v>8</v>
      </c>
      <c r="J18" s="22">
        <v>2</v>
      </c>
      <c r="K18" s="18"/>
      <c r="L18" s="26">
        <v>283</v>
      </c>
      <c r="M18" s="26">
        <f t="shared" si="0"/>
        <v>633.92000000000007</v>
      </c>
      <c r="N18" s="23" t="s">
        <v>27</v>
      </c>
      <c r="O18" s="8"/>
      <c r="P18" s="27">
        <f t="shared" si="1"/>
        <v>0</v>
      </c>
      <c r="Q18" s="27">
        <f t="shared" si="2"/>
        <v>0</v>
      </c>
      <c r="R18" s="52"/>
    </row>
    <row r="19" spans="1:18" ht="56.25" x14ac:dyDescent="0.25">
      <c r="A19" s="22">
        <v>11</v>
      </c>
      <c r="B19" s="22" t="s">
        <v>71</v>
      </c>
      <c r="C19" s="23" t="s">
        <v>25</v>
      </c>
      <c r="D19" s="24" t="s">
        <v>50</v>
      </c>
      <c r="E19" s="22" t="s">
        <v>86</v>
      </c>
      <c r="F19" s="22" t="s">
        <v>86</v>
      </c>
      <c r="G19" s="22" t="s">
        <v>86</v>
      </c>
      <c r="H19" s="22" t="s">
        <v>86</v>
      </c>
      <c r="I19" s="25" t="s">
        <v>8</v>
      </c>
      <c r="J19" s="22">
        <v>2</v>
      </c>
      <c r="K19" s="18"/>
      <c r="L19" s="26">
        <v>283</v>
      </c>
      <c r="M19" s="26">
        <f t="shared" si="0"/>
        <v>633.92000000000007</v>
      </c>
      <c r="N19" s="23" t="s">
        <v>27</v>
      </c>
      <c r="O19" s="8"/>
      <c r="P19" s="27">
        <f t="shared" si="1"/>
        <v>0</v>
      </c>
      <c r="Q19" s="27">
        <f t="shared" si="2"/>
        <v>0</v>
      </c>
      <c r="R19" s="52"/>
    </row>
    <row r="20" spans="1:18" ht="56.25" x14ac:dyDescent="0.25">
      <c r="A20" s="22">
        <v>12</v>
      </c>
      <c r="B20" s="22" t="s">
        <v>72</v>
      </c>
      <c r="C20" s="23" t="s">
        <v>25</v>
      </c>
      <c r="D20" s="24" t="s">
        <v>51</v>
      </c>
      <c r="E20" s="22" t="s">
        <v>86</v>
      </c>
      <c r="F20" s="22" t="s">
        <v>86</v>
      </c>
      <c r="G20" s="22" t="s">
        <v>86</v>
      </c>
      <c r="H20" s="22" t="s">
        <v>86</v>
      </c>
      <c r="I20" s="25" t="s">
        <v>8</v>
      </c>
      <c r="J20" s="22">
        <v>2</v>
      </c>
      <c r="K20" s="18"/>
      <c r="L20" s="26">
        <v>283</v>
      </c>
      <c r="M20" s="26">
        <f t="shared" si="0"/>
        <v>633.92000000000007</v>
      </c>
      <c r="N20" s="23" t="s">
        <v>27</v>
      </c>
      <c r="O20" s="8"/>
      <c r="P20" s="27">
        <f t="shared" si="1"/>
        <v>0</v>
      </c>
      <c r="Q20" s="27">
        <f t="shared" si="2"/>
        <v>0</v>
      </c>
      <c r="R20" s="52"/>
    </row>
    <row r="21" spans="1:18" ht="75" x14ac:dyDescent="0.25">
      <c r="A21" s="22">
        <v>13</v>
      </c>
      <c r="B21" s="22" t="s">
        <v>73</v>
      </c>
      <c r="C21" s="23" t="s">
        <v>25</v>
      </c>
      <c r="D21" s="24" t="s">
        <v>52</v>
      </c>
      <c r="E21" s="22" t="s">
        <v>86</v>
      </c>
      <c r="F21" s="22" t="s">
        <v>86</v>
      </c>
      <c r="G21" s="22" t="s">
        <v>86</v>
      </c>
      <c r="H21" s="22" t="s">
        <v>86</v>
      </c>
      <c r="I21" s="25" t="s">
        <v>8</v>
      </c>
      <c r="J21" s="22">
        <v>1</v>
      </c>
      <c r="K21" s="18"/>
      <c r="L21" s="26">
        <v>2469</v>
      </c>
      <c r="M21" s="26">
        <f t="shared" si="0"/>
        <v>2765.28</v>
      </c>
      <c r="N21" s="23" t="s">
        <v>27</v>
      </c>
      <c r="O21" s="8"/>
      <c r="P21" s="27">
        <f t="shared" si="1"/>
        <v>0</v>
      </c>
      <c r="Q21" s="27">
        <f t="shared" si="2"/>
        <v>0</v>
      </c>
      <c r="R21" s="52"/>
    </row>
    <row r="22" spans="1:18" ht="56.25" x14ac:dyDescent="0.25">
      <c r="A22" s="22">
        <v>14</v>
      </c>
      <c r="B22" s="22" t="s">
        <v>74</v>
      </c>
      <c r="C22" s="23" t="s">
        <v>25</v>
      </c>
      <c r="D22" s="24" t="s">
        <v>53</v>
      </c>
      <c r="E22" s="22" t="s">
        <v>86</v>
      </c>
      <c r="F22" s="22" t="s">
        <v>86</v>
      </c>
      <c r="G22" s="22" t="s">
        <v>86</v>
      </c>
      <c r="H22" s="22" t="s">
        <v>86</v>
      </c>
      <c r="I22" s="25" t="s">
        <v>8</v>
      </c>
      <c r="J22" s="22">
        <v>2</v>
      </c>
      <c r="K22" s="18"/>
      <c r="L22" s="26">
        <v>11613</v>
      </c>
      <c r="M22" s="26">
        <f t="shared" si="0"/>
        <v>26013.120000000003</v>
      </c>
      <c r="N22" s="23" t="s">
        <v>27</v>
      </c>
      <c r="O22" s="8"/>
      <c r="P22" s="27">
        <f t="shared" si="1"/>
        <v>0</v>
      </c>
      <c r="Q22" s="27">
        <f t="shared" si="2"/>
        <v>0</v>
      </c>
      <c r="R22" s="52"/>
    </row>
    <row r="23" spans="1:18" ht="37.5" x14ac:dyDescent="0.25">
      <c r="A23" s="22">
        <v>15</v>
      </c>
      <c r="B23" s="22">
        <v>1010788</v>
      </c>
      <c r="C23" s="23" t="s">
        <v>25</v>
      </c>
      <c r="D23" s="24" t="s">
        <v>54</v>
      </c>
      <c r="E23" s="22" t="s">
        <v>86</v>
      </c>
      <c r="F23" s="22" t="s">
        <v>86</v>
      </c>
      <c r="G23" s="22" t="s">
        <v>86</v>
      </c>
      <c r="H23" s="22" t="s">
        <v>86</v>
      </c>
      <c r="I23" s="25" t="s">
        <v>8</v>
      </c>
      <c r="J23" s="22">
        <v>4</v>
      </c>
      <c r="K23" s="18"/>
      <c r="L23" s="26">
        <v>5281</v>
      </c>
      <c r="M23" s="26">
        <f t="shared" si="0"/>
        <v>23658.880000000001</v>
      </c>
      <c r="N23" s="23" t="s">
        <v>27</v>
      </c>
      <c r="O23" s="8"/>
      <c r="P23" s="27">
        <f t="shared" si="1"/>
        <v>0</v>
      </c>
      <c r="Q23" s="27">
        <f t="shared" si="2"/>
        <v>0</v>
      </c>
      <c r="R23" s="52"/>
    </row>
    <row r="24" spans="1:18" ht="37.5" x14ac:dyDescent="0.25">
      <c r="A24" s="22">
        <v>16</v>
      </c>
      <c r="B24" s="22">
        <v>1017672</v>
      </c>
      <c r="C24" s="23" t="s">
        <v>25</v>
      </c>
      <c r="D24" s="24" t="s">
        <v>55</v>
      </c>
      <c r="E24" s="22" t="s">
        <v>86</v>
      </c>
      <c r="F24" s="22" t="s">
        <v>86</v>
      </c>
      <c r="G24" s="22" t="s">
        <v>86</v>
      </c>
      <c r="H24" s="22" t="s">
        <v>86</v>
      </c>
      <c r="I24" s="25" t="s">
        <v>8</v>
      </c>
      <c r="J24" s="22">
        <v>2</v>
      </c>
      <c r="K24" s="18"/>
      <c r="L24" s="26">
        <v>84280</v>
      </c>
      <c r="M24" s="26">
        <f t="shared" si="0"/>
        <v>188787.20000000001</v>
      </c>
      <c r="N24" s="23" t="s">
        <v>27</v>
      </c>
      <c r="O24" s="8"/>
      <c r="P24" s="27">
        <f t="shared" si="1"/>
        <v>0</v>
      </c>
      <c r="Q24" s="27">
        <f t="shared" si="2"/>
        <v>0</v>
      </c>
      <c r="R24" s="52"/>
    </row>
    <row r="25" spans="1:18" ht="18.75" x14ac:dyDescent="0.25">
      <c r="A25" s="22">
        <v>17</v>
      </c>
      <c r="B25" s="22" t="s">
        <v>75</v>
      </c>
      <c r="C25" s="23" t="s">
        <v>25</v>
      </c>
      <c r="D25" s="24" t="s">
        <v>56</v>
      </c>
      <c r="E25" s="22" t="s">
        <v>86</v>
      </c>
      <c r="F25" s="22" t="s">
        <v>86</v>
      </c>
      <c r="G25" s="22" t="s">
        <v>86</v>
      </c>
      <c r="H25" s="22" t="s">
        <v>86</v>
      </c>
      <c r="I25" s="25" t="s">
        <v>8</v>
      </c>
      <c r="J25" s="22">
        <v>2</v>
      </c>
      <c r="K25" s="18"/>
      <c r="L25" s="26">
        <v>89385</v>
      </c>
      <c r="M25" s="26">
        <f t="shared" si="0"/>
        <v>200222.40000000002</v>
      </c>
      <c r="N25" s="23" t="s">
        <v>27</v>
      </c>
      <c r="O25" s="8"/>
      <c r="P25" s="27">
        <f t="shared" si="1"/>
        <v>0</v>
      </c>
      <c r="Q25" s="27">
        <f t="shared" si="2"/>
        <v>0</v>
      </c>
      <c r="R25" s="52"/>
    </row>
    <row r="26" spans="1:18" ht="37.5" x14ac:dyDescent="0.25">
      <c r="A26" s="22">
        <v>18</v>
      </c>
      <c r="B26" s="22" t="s">
        <v>76</v>
      </c>
      <c r="C26" s="23" t="s">
        <v>25</v>
      </c>
      <c r="D26" s="24" t="s">
        <v>57</v>
      </c>
      <c r="E26" s="22" t="s">
        <v>86</v>
      </c>
      <c r="F26" s="22" t="s">
        <v>86</v>
      </c>
      <c r="G26" s="22" t="s">
        <v>86</v>
      </c>
      <c r="H26" s="22" t="s">
        <v>86</v>
      </c>
      <c r="I26" s="25" t="s">
        <v>8</v>
      </c>
      <c r="J26" s="22">
        <v>3</v>
      </c>
      <c r="K26" s="18"/>
      <c r="L26" s="26">
        <v>6237</v>
      </c>
      <c r="M26" s="26">
        <f t="shared" si="0"/>
        <v>20956.320000000003</v>
      </c>
      <c r="N26" s="23" t="s">
        <v>27</v>
      </c>
      <c r="O26" s="8"/>
      <c r="P26" s="27">
        <f t="shared" si="1"/>
        <v>0</v>
      </c>
      <c r="Q26" s="27">
        <f t="shared" si="2"/>
        <v>0</v>
      </c>
      <c r="R26" s="52"/>
    </row>
    <row r="27" spans="1:18" ht="18.75" x14ac:dyDescent="0.25">
      <c r="A27" s="22">
        <v>19</v>
      </c>
      <c r="B27" s="22" t="s">
        <v>77</v>
      </c>
      <c r="C27" s="23" t="s">
        <v>25</v>
      </c>
      <c r="D27" s="24" t="s">
        <v>58</v>
      </c>
      <c r="E27" s="22" t="s">
        <v>86</v>
      </c>
      <c r="F27" s="22" t="s">
        <v>86</v>
      </c>
      <c r="G27" s="22" t="s">
        <v>86</v>
      </c>
      <c r="H27" s="22" t="s">
        <v>86</v>
      </c>
      <c r="I27" s="25" t="s">
        <v>8</v>
      </c>
      <c r="J27" s="22">
        <v>2</v>
      </c>
      <c r="K27" s="18"/>
      <c r="L27" s="26">
        <v>129579</v>
      </c>
      <c r="M27" s="26">
        <f t="shared" si="0"/>
        <v>290256.96000000002</v>
      </c>
      <c r="N27" s="23" t="s">
        <v>27</v>
      </c>
      <c r="O27" s="8"/>
      <c r="P27" s="27">
        <f t="shared" si="1"/>
        <v>0</v>
      </c>
      <c r="Q27" s="27">
        <f t="shared" si="2"/>
        <v>0</v>
      </c>
      <c r="R27" s="52"/>
    </row>
    <row r="28" spans="1:18" ht="37.5" x14ac:dyDescent="0.25">
      <c r="A28" s="22">
        <v>20</v>
      </c>
      <c r="B28" s="22" t="s">
        <v>78</v>
      </c>
      <c r="C28" s="23" t="s">
        <v>25</v>
      </c>
      <c r="D28" s="24" t="s">
        <v>59</v>
      </c>
      <c r="E28" s="22" t="s">
        <v>86</v>
      </c>
      <c r="F28" s="22" t="s">
        <v>86</v>
      </c>
      <c r="G28" s="22" t="s">
        <v>86</v>
      </c>
      <c r="H28" s="22" t="s">
        <v>86</v>
      </c>
      <c r="I28" s="25" t="s">
        <v>8</v>
      </c>
      <c r="J28" s="22">
        <v>1</v>
      </c>
      <c r="K28" s="18"/>
      <c r="L28" s="26">
        <v>75858</v>
      </c>
      <c r="M28" s="26">
        <f t="shared" si="0"/>
        <v>84960.960000000006</v>
      </c>
      <c r="N28" s="23" t="s">
        <v>27</v>
      </c>
      <c r="O28" s="8"/>
      <c r="P28" s="27">
        <f t="shared" si="1"/>
        <v>0</v>
      </c>
      <c r="Q28" s="27">
        <f t="shared" si="2"/>
        <v>0</v>
      </c>
      <c r="R28" s="52"/>
    </row>
    <row r="29" spans="1:18" ht="75" x14ac:dyDescent="0.25">
      <c r="A29" s="22">
        <v>21</v>
      </c>
      <c r="B29" s="22">
        <v>2001805</v>
      </c>
      <c r="C29" s="23" t="s">
        <v>25</v>
      </c>
      <c r="D29" s="24" t="s">
        <v>60</v>
      </c>
      <c r="E29" s="22" t="s">
        <v>86</v>
      </c>
      <c r="F29" s="22" t="s">
        <v>86</v>
      </c>
      <c r="G29" s="22" t="s">
        <v>86</v>
      </c>
      <c r="H29" s="22" t="s">
        <v>86</v>
      </c>
      <c r="I29" s="25" t="s">
        <v>8</v>
      </c>
      <c r="J29" s="22">
        <v>2</v>
      </c>
      <c r="K29" s="18"/>
      <c r="L29" s="26">
        <v>47237</v>
      </c>
      <c r="M29" s="26">
        <f t="shared" si="0"/>
        <v>105810.88</v>
      </c>
      <c r="N29" s="23" t="s">
        <v>27</v>
      </c>
      <c r="O29" s="8"/>
      <c r="P29" s="27">
        <f t="shared" si="1"/>
        <v>0</v>
      </c>
      <c r="Q29" s="27">
        <f t="shared" si="2"/>
        <v>0</v>
      </c>
      <c r="R29" s="52"/>
    </row>
    <row r="30" spans="1:18" ht="37.5" x14ac:dyDescent="0.25">
      <c r="A30" s="22">
        <v>22</v>
      </c>
      <c r="B30" s="22" t="s">
        <v>79</v>
      </c>
      <c r="C30" s="23" t="s">
        <v>25</v>
      </c>
      <c r="D30" s="24" t="s">
        <v>61</v>
      </c>
      <c r="E30" s="22" t="s">
        <v>86</v>
      </c>
      <c r="F30" s="22" t="s">
        <v>86</v>
      </c>
      <c r="G30" s="22" t="s">
        <v>86</v>
      </c>
      <c r="H30" s="22" t="s">
        <v>86</v>
      </c>
      <c r="I30" s="25" t="s">
        <v>8</v>
      </c>
      <c r="J30" s="22">
        <v>4</v>
      </c>
      <c r="K30" s="18"/>
      <c r="L30" s="26">
        <v>32347</v>
      </c>
      <c r="M30" s="26">
        <f t="shared" si="0"/>
        <v>144914.56000000003</v>
      </c>
      <c r="N30" s="23" t="s">
        <v>27</v>
      </c>
      <c r="O30" s="8"/>
      <c r="P30" s="27">
        <f t="shared" si="1"/>
        <v>0</v>
      </c>
      <c r="Q30" s="27">
        <f t="shared" si="2"/>
        <v>0</v>
      </c>
      <c r="R30" s="52"/>
    </row>
    <row r="31" spans="1:18" ht="56.25" x14ac:dyDescent="0.25">
      <c r="A31" s="22">
        <v>23</v>
      </c>
      <c r="B31" s="22" t="s">
        <v>80</v>
      </c>
      <c r="C31" s="23" t="s">
        <v>25</v>
      </c>
      <c r="D31" s="24" t="s">
        <v>62</v>
      </c>
      <c r="E31" s="22" t="s">
        <v>86</v>
      </c>
      <c r="F31" s="22" t="s">
        <v>86</v>
      </c>
      <c r="G31" s="22" t="s">
        <v>86</v>
      </c>
      <c r="H31" s="22" t="s">
        <v>86</v>
      </c>
      <c r="I31" s="25" t="s">
        <v>8</v>
      </c>
      <c r="J31" s="22">
        <v>1</v>
      </c>
      <c r="K31" s="18"/>
      <c r="L31" s="26">
        <v>30326</v>
      </c>
      <c r="M31" s="26">
        <f t="shared" si="0"/>
        <v>33965.120000000003</v>
      </c>
      <c r="N31" s="23" t="s">
        <v>27</v>
      </c>
      <c r="O31" s="8"/>
      <c r="P31" s="27">
        <f t="shared" si="1"/>
        <v>0</v>
      </c>
      <c r="Q31" s="27">
        <f t="shared" si="2"/>
        <v>0</v>
      </c>
      <c r="R31" s="52"/>
    </row>
    <row r="32" spans="1:18" ht="37.5" x14ac:dyDescent="0.25">
      <c r="A32" s="22">
        <v>24</v>
      </c>
      <c r="B32" s="22" t="s">
        <v>81</v>
      </c>
      <c r="C32" s="23" t="s">
        <v>25</v>
      </c>
      <c r="D32" s="24" t="s">
        <v>63</v>
      </c>
      <c r="E32" s="22" t="s">
        <v>86</v>
      </c>
      <c r="F32" s="22" t="s">
        <v>86</v>
      </c>
      <c r="G32" s="22" t="s">
        <v>86</v>
      </c>
      <c r="H32" s="22" t="s">
        <v>86</v>
      </c>
      <c r="I32" s="25" t="s">
        <v>8</v>
      </c>
      <c r="J32" s="22">
        <v>1</v>
      </c>
      <c r="K32" s="18"/>
      <c r="L32" s="26">
        <v>12763</v>
      </c>
      <c r="M32" s="26">
        <f t="shared" si="0"/>
        <v>14294.560000000001</v>
      </c>
      <c r="N32" s="23" t="s">
        <v>27</v>
      </c>
      <c r="O32" s="8"/>
      <c r="P32" s="27">
        <f t="shared" si="1"/>
        <v>0</v>
      </c>
      <c r="Q32" s="27">
        <f t="shared" si="2"/>
        <v>0</v>
      </c>
      <c r="R32" s="52"/>
    </row>
    <row r="33" spans="1:18" ht="37.5" x14ac:dyDescent="0.25">
      <c r="A33" s="22">
        <v>25</v>
      </c>
      <c r="B33" s="22" t="s">
        <v>82</v>
      </c>
      <c r="C33" s="23" t="s">
        <v>25</v>
      </c>
      <c r="D33" s="24" t="s">
        <v>64</v>
      </c>
      <c r="E33" s="22" t="s">
        <v>86</v>
      </c>
      <c r="F33" s="22" t="s">
        <v>86</v>
      </c>
      <c r="G33" s="22" t="s">
        <v>86</v>
      </c>
      <c r="H33" s="22" t="s">
        <v>86</v>
      </c>
      <c r="I33" s="25" t="s">
        <v>8</v>
      </c>
      <c r="J33" s="22">
        <v>1</v>
      </c>
      <c r="K33" s="18"/>
      <c r="L33" s="26">
        <v>11638</v>
      </c>
      <c r="M33" s="26">
        <f t="shared" si="0"/>
        <v>13034.560000000001</v>
      </c>
      <c r="N33" s="23" t="s">
        <v>27</v>
      </c>
      <c r="O33" s="8"/>
      <c r="P33" s="27">
        <f t="shared" si="1"/>
        <v>0</v>
      </c>
      <c r="Q33" s="27">
        <f t="shared" si="2"/>
        <v>0</v>
      </c>
      <c r="R33" s="52"/>
    </row>
    <row r="34" spans="1:18" ht="37.5" x14ac:dyDescent="0.25">
      <c r="A34" s="22">
        <v>26</v>
      </c>
      <c r="B34" s="22">
        <v>2001802</v>
      </c>
      <c r="C34" s="23" t="s">
        <v>25</v>
      </c>
      <c r="D34" s="24" t="s">
        <v>65</v>
      </c>
      <c r="E34" s="22" t="s">
        <v>86</v>
      </c>
      <c r="F34" s="22" t="s">
        <v>86</v>
      </c>
      <c r="G34" s="22" t="s">
        <v>86</v>
      </c>
      <c r="H34" s="22" t="s">
        <v>86</v>
      </c>
      <c r="I34" s="25" t="s">
        <v>8</v>
      </c>
      <c r="J34" s="22">
        <v>2</v>
      </c>
      <c r="K34" s="18"/>
      <c r="L34" s="26">
        <v>5868</v>
      </c>
      <c r="M34" s="26">
        <f t="shared" si="0"/>
        <v>13144.320000000002</v>
      </c>
      <c r="N34" s="23" t="s">
        <v>27</v>
      </c>
      <c r="O34" s="8"/>
      <c r="P34" s="27">
        <f t="shared" si="1"/>
        <v>0</v>
      </c>
      <c r="Q34" s="27">
        <f t="shared" si="2"/>
        <v>0</v>
      </c>
      <c r="R34" s="52"/>
    </row>
    <row r="35" spans="1:18" ht="56.25" x14ac:dyDescent="0.25">
      <c r="A35" s="22">
        <v>27</v>
      </c>
      <c r="B35" s="22">
        <v>1007731</v>
      </c>
      <c r="C35" s="23" t="s">
        <v>25</v>
      </c>
      <c r="D35" s="24" t="s">
        <v>66</v>
      </c>
      <c r="E35" s="22" t="s">
        <v>86</v>
      </c>
      <c r="F35" s="22" t="s">
        <v>86</v>
      </c>
      <c r="G35" s="22" t="s">
        <v>86</v>
      </c>
      <c r="H35" s="22" t="s">
        <v>86</v>
      </c>
      <c r="I35" s="25" t="s">
        <v>8</v>
      </c>
      <c r="J35" s="22">
        <v>1</v>
      </c>
      <c r="K35" s="18"/>
      <c r="L35" s="26">
        <v>1942</v>
      </c>
      <c r="M35" s="26">
        <f t="shared" si="0"/>
        <v>2175.0400000000004</v>
      </c>
      <c r="N35" s="23" t="s">
        <v>27</v>
      </c>
      <c r="O35" s="8"/>
      <c r="P35" s="27">
        <f t="shared" si="1"/>
        <v>0</v>
      </c>
      <c r="Q35" s="27">
        <f t="shared" si="2"/>
        <v>0</v>
      </c>
      <c r="R35" s="52"/>
    </row>
    <row r="36" spans="1:18" ht="37.5" x14ac:dyDescent="0.25">
      <c r="A36" s="22">
        <v>28</v>
      </c>
      <c r="B36" s="22">
        <v>3003226</v>
      </c>
      <c r="C36" s="23" t="s">
        <v>25</v>
      </c>
      <c r="D36" s="24" t="s">
        <v>67</v>
      </c>
      <c r="E36" s="22" t="s">
        <v>86</v>
      </c>
      <c r="F36" s="22" t="s">
        <v>86</v>
      </c>
      <c r="G36" s="22" t="s">
        <v>86</v>
      </c>
      <c r="H36" s="22" t="s">
        <v>86</v>
      </c>
      <c r="I36" s="25" t="s">
        <v>8</v>
      </c>
      <c r="J36" s="22">
        <v>1</v>
      </c>
      <c r="K36" s="18"/>
      <c r="L36" s="26">
        <v>7890</v>
      </c>
      <c r="M36" s="26">
        <f t="shared" si="0"/>
        <v>8836.8000000000011</v>
      </c>
      <c r="N36" s="23" t="s">
        <v>27</v>
      </c>
      <c r="O36" s="8"/>
      <c r="P36" s="27">
        <f t="shared" si="1"/>
        <v>0</v>
      </c>
      <c r="Q36" s="27">
        <f t="shared" si="2"/>
        <v>0</v>
      </c>
      <c r="R36" s="52"/>
    </row>
    <row r="37" spans="1:18" ht="37.5" x14ac:dyDescent="0.25">
      <c r="A37" s="22">
        <v>29</v>
      </c>
      <c r="B37" s="22">
        <v>3003227</v>
      </c>
      <c r="C37" s="23" t="s">
        <v>25</v>
      </c>
      <c r="D37" s="24" t="s">
        <v>68</v>
      </c>
      <c r="E37" s="22" t="s">
        <v>86</v>
      </c>
      <c r="F37" s="22" t="s">
        <v>86</v>
      </c>
      <c r="G37" s="22" t="s">
        <v>86</v>
      </c>
      <c r="H37" s="22" t="s">
        <v>86</v>
      </c>
      <c r="I37" s="25" t="s">
        <v>8</v>
      </c>
      <c r="J37" s="22">
        <v>2</v>
      </c>
      <c r="K37" s="18"/>
      <c r="L37" s="26">
        <v>5600</v>
      </c>
      <c r="M37" s="26">
        <f t="shared" si="0"/>
        <v>12544.000000000002</v>
      </c>
      <c r="N37" s="23" t="s">
        <v>27</v>
      </c>
      <c r="O37" s="8"/>
      <c r="P37" s="27">
        <f t="shared" si="1"/>
        <v>0</v>
      </c>
      <c r="Q37" s="27">
        <f t="shared" si="2"/>
        <v>0</v>
      </c>
      <c r="R37" s="53"/>
    </row>
    <row r="38" spans="1:18" ht="20.25" customHeight="1" x14ac:dyDescent="0.25">
      <c r="A38" s="54" t="s">
        <v>12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28">
        <f>SUM(P9:P37)</f>
        <v>0</v>
      </c>
      <c r="Q38" s="28">
        <f>SUM(Q9:Q37)</f>
        <v>0</v>
      </c>
      <c r="R38" s="29"/>
    </row>
    <row r="39" spans="1:18" x14ac:dyDescent="0.25">
      <c r="A39" s="9"/>
      <c r="B39" s="10"/>
      <c r="C39" s="10"/>
      <c r="D39" s="10"/>
      <c r="E39" s="11"/>
      <c r="F39" s="11"/>
      <c r="G39" s="11"/>
      <c r="H39" s="10"/>
      <c r="I39" s="10"/>
      <c r="J39" s="10"/>
    </row>
    <row r="40" spans="1:18" ht="20.25" x14ac:dyDescent="0.3">
      <c r="A40" s="46" t="s">
        <v>29</v>
      </c>
      <c r="B40" s="46"/>
      <c r="C40" s="46"/>
      <c r="D40" s="46"/>
      <c r="E40" s="30">
        <f>P38</f>
        <v>0</v>
      </c>
      <c r="F40" s="30"/>
      <c r="G40" s="30"/>
      <c r="H40" s="31"/>
      <c r="I40" s="31"/>
      <c r="J40" s="31"/>
      <c r="K40" s="32"/>
      <c r="L40" s="33"/>
      <c r="M40" s="33"/>
      <c r="N40" s="33"/>
      <c r="O40" s="33"/>
      <c r="P40" s="32"/>
      <c r="Q40" s="32"/>
      <c r="R40" s="32"/>
    </row>
    <row r="41" spans="1:18" ht="20.25" x14ac:dyDescent="0.3">
      <c r="A41" s="46" t="s">
        <v>30</v>
      </c>
      <c r="B41" s="46"/>
      <c r="C41" s="46"/>
      <c r="D41" s="46"/>
      <c r="E41" s="30">
        <f>Q38-P38</f>
        <v>0</v>
      </c>
      <c r="F41" s="30"/>
      <c r="G41" s="30"/>
      <c r="H41" s="31"/>
      <c r="I41" s="31"/>
      <c r="J41" s="31"/>
      <c r="K41" s="32"/>
      <c r="L41" s="32"/>
      <c r="M41" s="32"/>
      <c r="N41" s="32"/>
      <c r="O41" s="32"/>
      <c r="P41" s="32"/>
      <c r="Q41" s="34"/>
      <c r="R41" s="32"/>
    </row>
    <row r="42" spans="1:18" ht="20.25" x14ac:dyDescent="0.25">
      <c r="A42" s="41" t="s">
        <v>28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ht="25.5" x14ac:dyDescent="0.2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20.25" x14ac:dyDescent="0.25">
      <c r="A44" s="45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37"/>
      <c r="R44" s="37"/>
    </row>
    <row r="45" spans="1:18" ht="20.25" x14ac:dyDescent="0.25">
      <c r="A45" s="45" t="s">
        <v>92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37"/>
      <c r="R45" s="37"/>
    </row>
    <row r="46" spans="1:18" ht="20.25" x14ac:dyDescent="0.3">
      <c r="A46" s="15" t="s">
        <v>20</v>
      </c>
      <c r="B46" s="1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3"/>
      <c r="N46" s="13"/>
      <c r="O46" s="13"/>
      <c r="P46" s="13"/>
      <c r="Q46" s="13"/>
      <c r="R46" s="13"/>
    </row>
    <row r="47" spans="1:18" ht="20.25" x14ac:dyDescent="0.3">
      <c r="A47" s="15" t="s">
        <v>13</v>
      </c>
      <c r="B47" s="1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3"/>
      <c r="N47" s="13"/>
      <c r="O47" s="13"/>
      <c r="P47" s="13"/>
      <c r="Q47" s="13"/>
      <c r="R47" s="13"/>
    </row>
    <row r="48" spans="1:18" ht="20.25" x14ac:dyDescent="0.3">
      <c r="A48" s="15"/>
      <c r="B48" s="12" t="s">
        <v>14</v>
      </c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3"/>
      <c r="N48" s="13"/>
      <c r="O48" s="13"/>
      <c r="P48" s="13"/>
      <c r="Q48" s="13"/>
      <c r="R48" s="13"/>
    </row>
    <row r="49" spans="1:18" ht="20.25" x14ac:dyDescent="0.25">
      <c r="A49" s="42" t="s">
        <v>24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ht="20.25" x14ac:dyDescent="0.25">
      <c r="A50" s="42" t="s">
        <v>23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1:18" ht="20.25" x14ac:dyDescent="0.2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21" thickBot="1" x14ac:dyDescent="0.3">
      <c r="A52" s="43"/>
      <c r="B52" s="43"/>
      <c r="C52" s="43"/>
      <c r="D52" s="43"/>
      <c r="E52" s="43"/>
      <c r="F52" s="16"/>
      <c r="G52" s="16"/>
      <c r="H52" s="15"/>
      <c r="I52" s="15"/>
      <c r="J52" s="15"/>
      <c r="K52" s="40"/>
      <c r="L52" s="40"/>
      <c r="M52" s="40"/>
      <c r="N52" s="40"/>
      <c r="O52" s="40"/>
      <c r="P52" s="40"/>
      <c r="Q52" s="40"/>
      <c r="R52" s="40"/>
    </row>
    <row r="53" spans="1:18" ht="20.25" x14ac:dyDescent="0.25">
      <c r="A53" s="38" t="s">
        <v>15</v>
      </c>
      <c r="B53" s="38"/>
      <c r="C53" s="38"/>
      <c r="D53" s="38"/>
      <c r="E53" s="38"/>
      <c r="F53" s="16"/>
      <c r="G53" s="16"/>
      <c r="H53" s="15"/>
      <c r="I53" s="15"/>
      <c r="J53" s="15"/>
      <c r="K53" s="39" t="s">
        <v>16</v>
      </c>
      <c r="L53" s="39"/>
      <c r="M53" s="39"/>
      <c r="N53" s="39"/>
      <c r="O53" s="39"/>
      <c r="P53" s="39"/>
      <c r="Q53" s="39"/>
      <c r="R53" s="39"/>
    </row>
    <row r="54" spans="1:18" ht="20.25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21" thickBot="1" x14ac:dyDescent="0.3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40"/>
      <c r="L55" s="40"/>
      <c r="M55" s="40"/>
      <c r="N55" s="40"/>
      <c r="O55" s="40"/>
      <c r="P55" s="40"/>
      <c r="Q55" s="40"/>
      <c r="R55" s="40"/>
    </row>
    <row r="56" spans="1:18" ht="20.25" x14ac:dyDescent="0.2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39" t="s">
        <v>17</v>
      </c>
      <c r="L56" s="39"/>
      <c r="M56" s="39"/>
      <c r="N56" s="39"/>
      <c r="O56" s="39"/>
      <c r="P56" s="39"/>
      <c r="Q56" s="39"/>
      <c r="R56" s="39"/>
    </row>
    <row r="58" spans="1:18" x14ac:dyDescent="0.25">
      <c r="E58" s="17"/>
      <c r="F58" s="17"/>
      <c r="G58" s="17"/>
    </row>
  </sheetData>
  <sheetProtection algorithmName="SHA-512" hashValue="G72JRb7e+uKxsdWFJsNJ/oTPvp92+pce4mt7AUJ9y7ax7Qv9eoqwS/AyaPSn+/et42/cimBYYtwsPwxqnJOjFw==" saltValue="N4acXtlvAD/FUZRalnDfog==" spinCount="100000" sheet="1" formatCells="0" formatColumns="0" formatRows="0" insertColumns="0" insertRows="0" insertHyperlinks="0" deleteColumns="0" deleteRows="0" sort="0" autoFilter="0" pivotTables="0"/>
  <mergeCells count="20">
    <mergeCell ref="A40:D40"/>
    <mergeCell ref="A41:D41"/>
    <mergeCell ref="A2:R2"/>
    <mergeCell ref="A3:R3"/>
    <mergeCell ref="A4:R4"/>
    <mergeCell ref="A5:R5"/>
    <mergeCell ref="A6:R6"/>
    <mergeCell ref="R9:R37"/>
    <mergeCell ref="A38:O38"/>
    <mergeCell ref="A53:E53"/>
    <mergeCell ref="K53:R53"/>
    <mergeCell ref="K55:R55"/>
    <mergeCell ref="K56:R56"/>
    <mergeCell ref="A42:R42"/>
    <mergeCell ref="A49:R49"/>
    <mergeCell ref="A52:E52"/>
    <mergeCell ref="K52:R52"/>
    <mergeCell ref="A50:R50"/>
    <mergeCell ref="A44:P44"/>
    <mergeCell ref="A45:P45"/>
  </mergeCells>
  <pageMargins left="0.51181102362204722" right="0.51181102362204722" top="0.35433070866141736" bottom="0.35433070866141736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E46368-7A84-4D56-8B3E-711511A3FA44}"/>
</file>

<file path=customXml/itemProps2.xml><?xml version="1.0" encoding="utf-8"?>
<ds:datastoreItem xmlns:ds="http://schemas.openxmlformats.org/officeDocument/2006/customXml" ds:itemID="{0745F329-3E09-4C2F-A9CF-AA5D14176FA5}"/>
</file>

<file path=customXml/itemProps3.xml><?xml version="1.0" encoding="utf-8"?>
<ds:datastoreItem xmlns:ds="http://schemas.openxmlformats.org/officeDocument/2006/customXml" ds:itemID="{204E5B56-B04A-40A2-920F-D99ADA54D1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2021-03-24T12:43:47Z</cp:lastPrinted>
  <dcterms:created xsi:type="dcterms:W3CDTF">2016-10-11T08:44:59Z</dcterms:created>
  <dcterms:modified xsi:type="dcterms:W3CDTF">2024-04-25T12:23:30Z</dcterms:modified>
</cp:coreProperties>
</file>