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26 реализация насосов ВР 2021\2 Документы для размещения\"/>
    </mc:Choice>
  </mc:AlternateContent>
  <bookViews>
    <workbookView xWindow="0" yWindow="0" windowWidth="28800" windowHeight="12300"/>
  </bookViews>
  <sheets>
    <sheet name="Лист3" sheetId="3" r:id="rId1"/>
    <sheet name="№ 0053-PROC" sheetId="2" r:id="rId2"/>
  </sheets>
  <definedNames>
    <definedName name="_xlnm._FilterDatabase" localSheetId="0" hidden="1">Лист3!$A$8:$O$246</definedName>
  </definedNames>
  <calcPr calcId="162913"/>
</workbook>
</file>

<file path=xl/calcChain.xml><?xml version="1.0" encoding="utf-8"?>
<calcChain xmlns="http://schemas.openxmlformats.org/spreadsheetml/2006/main">
  <c r="L9" i="3" l="1"/>
  <c r="M9" i="3"/>
  <c r="L246" i="3" l="1"/>
  <c r="E248" i="3" s="1"/>
  <c r="L10" i="3"/>
  <c r="M10" i="3" s="1"/>
  <c r="L11" i="3"/>
  <c r="M11" i="3" s="1"/>
  <c r="L12" i="3"/>
  <c r="M12" i="3"/>
  <c r="L13" i="3"/>
  <c r="M13" i="3" s="1"/>
  <c r="L14" i="3"/>
  <c r="M14" i="3"/>
  <c r="L15" i="3"/>
  <c r="M15" i="3"/>
  <c r="L16" i="3"/>
  <c r="M16" i="3"/>
  <c r="L17" i="3"/>
  <c r="M17" i="3" s="1"/>
  <c r="L18" i="3"/>
  <c r="M18" i="3"/>
  <c r="L19" i="3"/>
  <c r="M19" i="3"/>
  <c r="L20" i="3"/>
  <c r="M20" i="3"/>
  <c r="L21" i="3"/>
  <c r="M21" i="3" s="1"/>
  <c r="L22" i="3"/>
  <c r="M22" i="3"/>
  <c r="L23" i="3"/>
  <c r="M23" i="3"/>
  <c r="L24" i="3"/>
  <c r="M24" i="3"/>
  <c r="L25" i="3"/>
  <c r="M25" i="3" s="1"/>
  <c r="L26" i="3"/>
  <c r="M26" i="3"/>
  <c r="L27" i="3"/>
  <c r="M27" i="3"/>
  <c r="L28" i="3"/>
  <c r="M28" i="3"/>
  <c r="L29" i="3"/>
  <c r="M29" i="3" s="1"/>
  <c r="L30" i="3"/>
  <c r="M30" i="3"/>
  <c r="L31" i="3"/>
  <c r="M31" i="3"/>
  <c r="L32" i="3"/>
  <c r="M32" i="3"/>
  <c r="L33" i="3"/>
  <c r="M33" i="3" s="1"/>
  <c r="L34" i="3"/>
  <c r="M34" i="3"/>
  <c r="L35" i="3"/>
  <c r="M35" i="3"/>
  <c r="L36" i="3"/>
  <c r="M36" i="3"/>
  <c r="L37" i="3"/>
  <c r="M37" i="3" s="1"/>
  <c r="L38" i="3"/>
  <c r="M38" i="3"/>
  <c r="L39" i="3"/>
  <c r="M39" i="3"/>
  <c r="L40" i="3"/>
  <c r="M40" i="3"/>
  <c r="L41" i="3"/>
  <c r="M41" i="3" s="1"/>
  <c r="L42" i="3"/>
  <c r="M42" i="3"/>
  <c r="L43" i="3"/>
  <c r="M43" i="3"/>
  <c r="L44" i="3"/>
  <c r="M44" i="3"/>
  <c r="L45" i="3"/>
  <c r="M45" i="3" s="1"/>
  <c r="L46" i="3"/>
  <c r="M46" i="3"/>
  <c r="L47" i="3"/>
  <c r="M47" i="3"/>
  <c r="L48" i="3"/>
  <c r="M48" i="3"/>
  <c r="L49" i="3"/>
  <c r="M49" i="3" s="1"/>
  <c r="L50" i="3"/>
  <c r="M50" i="3"/>
  <c r="L51" i="3"/>
  <c r="M51" i="3"/>
  <c r="L52" i="3"/>
  <c r="M52" i="3"/>
  <c r="L53" i="3"/>
  <c r="M53" i="3" s="1"/>
  <c r="L54" i="3"/>
  <c r="M54" i="3"/>
  <c r="L55" i="3"/>
  <c r="M55" i="3"/>
  <c r="L56" i="3"/>
  <c r="M56" i="3"/>
  <c r="L57" i="3"/>
  <c r="M57" i="3" s="1"/>
  <c r="L58" i="3"/>
  <c r="M58" i="3"/>
  <c r="L59" i="3"/>
  <c r="M59" i="3"/>
  <c r="L60" i="3"/>
  <c r="M60" i="3"/>
  <c r="L61" i="3"/>
  <c r="M61" i="3" s="1"/>
  <c r="L62" i="3"/>
  <c r="M62" i="3"/>
  <c r="L63" i="3"/>
  <c r="M63" i="3"/>
  <c r="L64" i="3"/>
  <c r="M64" i="3"/>
  <c r="L65" i="3"/>
  <c r="M65" i="3" s="1"/>
  <c r="L66" i="3"/>
  <c r="M66" i="3"/>
  <c r="L67" i="3"/>
  <c r="M67" i="3"/>
  <c r="L68" i="3"/>
  <c r="M68" i="3"/>
  <c r="L69" i="3"/>
  <c r="M69" i="3" s="1"/>
  <c r="L70" i="3"/>
  <c r="M70" i="3"/>
  <c r="L71" i="3"/>
  <c r="M71" i="3"/>
  <c r="L72" i="3"/>
  <c r="M72" i="3"/>
  <c r="L73" i="3"/>
  <c r="M73" i="3" s="1"/>
  <c r="L74" i="3"/>
  <c r="M74" i="3"/>
  <c r="L75" i="3"/>
  <c r="M75" i="3"/>
  <c r="L76" i="3"/>
  <c r="M76" i="3"/>
  <c r="L77" i="3"/>
  <c r="M77" i="3" s="1"/>
  <c r="L78" i="3"/>
  <c r="M78" i="3"/>
  <c r="L79" i="3"/>
  <c r="M79" i="3"/>
  <c r="L80" i="3"/>
  <c r="M80" i="3"/>
  <c r="L81" i="3"/>
  <c r="M81" i="3" s="1"/>
  <c r="L82" i="3"/>
  <c r="M82" i="3"/>
  <c r="L83" i="3"/>
  <c r="M83" i="3"/>
  <c r="L84" i="3"/>
  <c r="M84" i="3"/>
  <c r="L85" i="3"/>
  <c r="M85" i="3" s="1"/>
  <c r="L86" i="3"/>
  <c r="M86" i="3"/>
  <c r="L87" i="3"/>
  <c r="M87" i="3"/>
  <c r="L88" i="3"/>
  <c r="M88" i="3"/>
  <c r="L89" i="3"/>
  <c r="M89" i="3" s="1"/>
  <c r="L90" i="3"/>
  <c r="M90" i="3"/>
  <c r="L91" i="3"/>
  <c r="M91" i="3"/>
  <c r="L92" i="3"/>
  <c r="M92" i="3"/>
  <c r="L93" i="3"/>
  <c r="M93" i="3" s="1"/>
  <c r="L94" i="3"/>
  <c r="M94" i="3"/>
  <c r="L95" i="3"/>
  <c r="M95" i="3"/>
  <c r="L96" i="3"/>
  <c r="M96" i="3"/>
  <c r="L97" i="3"/>
  <c r="M97" i="3" s="1"/>
  <c r="L98" i="3"/>
  <c r="M98" i="3"/>
  <c r="L99" i="3"/>
  <c r="M99" i="3"/>
  <c r="L100" i="3"/>
  <c r="M100" i="3"/>
  <c r="L101" i="3"/>
  <c r="M101" i="3" s="1"/>
  <c r="L102" i="3"/>
  <c r="M102" i="3"/>
  <c r="L103" i="3"/>
  <c r="M103" i="3"/>
  <c r="L104" i="3"/>
  <c r="M104" i="3"/>
  <c r="L105" i="3"/>
  <c r="M105" i="3" s="1"/>
  <c r="L106" i="3"/>
  <c r="M106" i="3"/>
  <c r="L107" i="3"/>
  <c r="M107" i="3"/>
  <c r="L108" i="3"/>
  <c r="M108" i="3"/>
  <c r="L109" i="3"/>
  <c r="M109" i="3" s="1"/>
  <c r="L110" i="3"/>
  <c r="M110" i="3"/>
  <c r="L111" i="3"/>
  <c r="M111" i="3"/>
  <c r="L112" i="3"/>
  <c r="M112" i="3"/>
  <c r="L113" i="3"/>
  <c r="M113" i="3" s="1"/>
  <c r="L114" i="3"/>
  <c r="M114" i="3"/>
  <c r="L115" i="3"/>
  <c r="M115" i="3"/>
  <c r="L116" i="3"/>
  <c r="M116" i="3"/>
  <c r="L117" i="3"/>
  <c r="M117" i="3" s="1"/>
  <c r="L118" i="3"/>
  <c r="M118" i="3"/>
  <c r="L119" i="3"/>
  <c r="M119" i="3"/>
  <c r="L120" i="3"/>
  <c r="M120" i="3"/>
  <c r="L121" i="3"/>
  <c r="M121" i="3" s="1"/>
  <c r="L122" i="3"/>
  <c r="M122" i="3"/>
  <c r="L123" i="3"/>
  <c r="M123" i="3"/>
  <c r="L124" i="3"/>
  <c r="M124" i="3"/>
  <c r="L125" i="3"/>
  <c r="M125" i="3" s="1"/>
  <c r="L126" i="3"/>
  <c r="M126" i="3"/>
  <c r="L127" i="3"/>
  <c r="M127" i="3"/>
  <c r="L128" i="3"/>
  <c r="M128" i="3"/>
  <c r="L129" i="3"/>
  <c r="M129" i="3" s="1"/>
  <c r="L130" i="3"/>
  <c r="M130" i="3"/>
  <c r="L131" i="3"/>
  <c r="M131" i="3"/>
  <c r="L132" i="3"/>
  <c r="M132" i="3"/>
  <c r="L133" i="3"/>
  <c r="M133" i="3" s="1"/>
  <c r="L134" i="3"/>
  <c r="M134" i="3"/>
  <c r="L135" i="3"/>
  <c r="M135" i="3"/>
  <c r="L136" i="3"/>
  <c r="M136" i="3"/>
  <c r="L137" i="3"/>
  <c r="M137" i="3" s="1"/>
  <c r="L138" i="3"/>
  <c r="M138" i="3"/>
  <c r="L139" i="3"/>
  <c r="M139" i="3"/>
  <c r="L140" i="3"/>
  <c r="M140" i="3"/>
  <c r="L141" i="3"/>
  <c r="M141" i="3" s="1"/>
  <c r="L142" i="3"/>
  <c r="M142" i="3"/>
  <c r="L143" i="3"/>
  <c r="M143" i="3"/>
  <c r="L144" i="3"/>
  <c r="M144" i="3"/>
  <c r="L145" i="3"/>
  <c r="M145" i="3" s="1"/>
  <c r="L146" i="3"/>
  <c r="M146" i="3"/>
  <c r="L147" i="3"/>
  <c r="M147" i="3"/>
  <c r="L148" i="3"/>
  <c r="M148" i="3"/>
  <c r="L149" i="3"/>
  <c r="M149" i="3" s="1"/>
  <c r="L150" i="3"/>
  <c r="M150" i="3"/>
  <c r="L151" i="3"/>
  <c r="M151" i="3"/>
  <c r="L152" i="3"/>
  <c r="M152" i="3"/>
  <c r="L153" i="3"/>
  <c r="M153" i="3" s="1"/>
  <c r="L154" i="3"/>
  <c r="M154" i="3"/>
  <c r="L155" i="3"/>
  <c r="M155" i="3"/>
  <c r="L156" i="3"/>
  <c r="M156" i="3"/>
  <c r="L157" i="3"/>
  <c r="M157" i="3" s="1"/>
  <c r="L158" i="3"/>
  <c r="M158" i="3"/>
  <c r="L159" i="3"/>
  <c r="M159" i="3"/>
  <c r="L160" i="3"/>
  <c r="M160" i="3"/>
  <c r="L161" i="3"/>
  <c r="M161" i="3" s="1"/>
  <c r="L162" i="3"/>
  <c r="M162" i="3"/>
  <c r="L163" i="3"/>
  <c r="M163" i="3"/>
  <c r="L164" i="3"/>
  <c r="M164" i="3"/>
  <c r="L165" i="3"/>
  <c r="M165" i="3" s="1"/>
  <c r="L166" i="3"/>
  <c r="M166" i="3"/>
  <c r="L167" i="3"/>
  <c r="M167" i="3"/>
  <c r="L168" i="3"/>
  <c r="M168" i="3"/>
  <c r="L169" i="3"/>
  <c r="M169" i="3" s="1"/>
  <c r="L170" i="3"/>
  <c r="M170" i="3"/>
  <c r="L171" i="3"/>
  <c r="M171" i="3"/>
  <c r="L172" i="3"/>
  <c r="M172" i="3"/>
  <c r="L173" i="3"/>
  <c r="M173" i="3" s="1"/>
  <c r="L174" i="3"/>
  <c r="M174" i="3"/>
  <c r="L175" i="3"/>
  <c r="M175" i="3"/>
  <c r="L176" i="3"/>
  <c r="M176" i="3"/>
  <c r="L177" i="3"/>
  <c r="M177" i="3" s="1"/>
  <c r="L178" i="3"/>
  <c r="M178" i="3"/>
  <c r="L179" i="3"/>
  <c r="M179" i="3"/>
  <c r="L180" i="3"/>
  <c r="M180" i="3"/>
  <c r="L181" i="3"/>
  <c r="M181" i="3" s="1"/>
  <c r="L182" i="3"/>
  <c r="M182" i="3"/>
  <c r="L183" i="3"/>
  <c r="M183" i="3"/>
  <c r="L184" i="3"/>
  <c r="M184" i="3"/>
  <c r="L185" i="3"/>
  <c r="M185" i="3" s="1"/>
  <c r="L186" i="3"/>
  <c r="M186" i="3"/>
  <c r="L187" i="3"/>
  <c r="M187" i="3"/>
  <c r="L188" i="3"/>
  <c r="M188" i="3"/>
  <c r="L189" i="3"/>
  <c r="M189" i="3" s="1"/>
  <c r="L190" i="3"/>
  <c r="M190" i="3"/>
  <c r="L191" i="3"/>
  <c r="M191" i="3"/>
  <c r="L192" i="3"/>
  <c r="M192" i="3"/>
  <c r="L193" i="3"/>
  <c r="M193" i="3" s="1"/>
  <c r="L194" i="3"/>
  <c r="M194" i="3"/>
  <c r="L195" i="3"/>
  <c r="M195" i="3"/>
  <c r="L196" i="3"/>
  <c r="M196" i="3"/>
  <c r="L197" i="3"/>
  <c r="M197" i="3" s="1"/>
  <c r="L198" i="3"/>
  <c r="M198" i="3"/>
  <c r="L199" i="3"/>
  <c r="M199" i="3"/>
  <c r="L200" i="3"/>
  <c r="M200" i="3"/>
  <c r="L201" i="3"/>
  <c r="M201" i="3" s="1"/>
  <c r="L202" i="3"/>
  <c r="M202" i="3"/>
  <c r="L203" i="3"/>
  <c r="M203" i="3"/>
  <c r="L204" i="3"/>
  <c r="M204" i="3"/>
  <c r="L205" i="3"/>
  <c r="M205" i="3" s="1"/>
  <c r="L206" i="3"/>
  <c r="M206" i="3"/>
  <c r="L207" i="3"/>
  <c r="M207" i="3"/>
  <c r="L208" i="3"/>
  <c r="M208" i="3"/>
  <c r="L209" i="3"/>
  <c r="M209" i="3" s="1"/>
  <c r="L210" i="3"/>
  <c r="M210" i="3"/>
  <c r="L211" i="3"/>
  <c r="M211" i="3"/>
  <c r="L212" i="3"/>
  <c r="M212" i="3"/>
  <c r="L213" i="3"/>
  <c r="M213" i="3" s="1"/>
  <c r="L214" i="3"/>
  <c r="M214" i="3"/>
  <c r="L215" i="3"/>
  <c r="M215" i="3"/>
  <c r="L216" i="3"/>
  <c r="M216" i="3"/>
  <c r="L217" i="3"/>
  <c r="M217" i="3" s="1"/>
  <c r="L218" i="3"/>
  <c r="M218" i="3"/>
  <c r="L219" i="3"/>
  <c r="M219" i="3"/>
  <c r="L220" i="3"/>
  <c r="M220" i="3"/>
  <c r="L221" i="3"/>
  <c r="M221" i="3" s="1"/>
  <c r="L222" i="3"/>
  <c r="M222" i="3"/>
  <c r="L223" i="3"/>
  <c r="M223" i="3"/>
  <c r="L224" i="3"/>
  <c r="M224" i="3"/>
  <c r="L225" i="3"/>
  <c r="M225" i="3" s="1"/>
  <c r="L226" i="3"/>
  <c r="M226" i="3"/>
  <c r="L227" i="3"/>
  <c r="M227" i="3"/>
  <c r="L228" i="3"/>
  <c r="M228" i="3"/>
  <c r="L229" i="3"/>
  <c r="M229" i="3" s="1"/>
  <c r="L230" i="3"/>
  <c r="M230" i="3"/>
  <c r="L231" i="3"/>
  <c r="M231" i="3"/>
  <c r="L232" i="3"/>
  <c r="M232" i="3"/>
  <c r="L233" i="3"/>
  <c r="M233" i="3" s="1"/>
  <c r="L234" i="3"/>
  <c r="M234" i="3"/>
  <c r="L235" i="3"/>
  <c r="M235" i="3"/>
  <c r="L236" i="3"/>
  <c r="M236" i="3"/>
  <c r="L237" i="3"/>
  <c r="M237" i="3" s="1"/>
  <c r="L238" i="3"/>
  <c r="M238" i="3"/>
  <c r="L239" i="3"/>
  <c r="M239" i="3"/>
  <c r="L240" i="3"/>
  <c r="M240" i="3"/>
  <c r="L241" i="3"/>
  <c r="M241" i="3" s="1"/>
  <c r="L242" i="3"/>
  <c r="M242" i="3"/>
  <c r="L243" i="3"/>
  <c r="M243" i="3"/>
  <c r="L244" i="3"/>
  <c r="M244" i="3"/>
  <c r="L245" i="3"/>
  <c r="M245" i="3" s="1"/>
  <c r="M246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J9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9" i="3"/>
  <c r="E249" i="3" l="1"/>
  <c r="J246" i="3"/>
  <c r="I246" i="3"/>
  <c r="H49" i="2"/>
  <c r="I49" i="2" l="1"/>
  <c r="H9" i="2"/>
  <c r="H10" i="2"/>
  <c r="H11" i="2"/>
  <c r="H12" i="2"/>
  <c r="I9" i="2"/>
  <c r="I10" i="2"/>
  <c r="I11" i="2"/>
  <c r="I12" i="2"/>
  <c r="J9" i="2"/>
  <c r="J10" i="2"/>
  <c r="J11" i="2"/>
  <c r="J12" i="2"/>
  <c r="K49" i="2"/>
  <c r="J43" i="2" l="1"/>
  <c r="J44" i="2"/>
  <c r="J45" i="2"/>
  <c r="I43" i="2"/>
  <c r="I44" i="2"/>
  <c r="I45" i="2"/>
  <c r="H43" i="2"/>
  <c r="H44" i="2"/>
  <c r="H45" i="2"/>
  <c r="H13" i="2" l="1"/>
  <c r="I13" i="2"/>
  <c r="I47" i="2" l="1"/>
  <c r="H46" i="2"/>
  <c r="I42" i="2"/>
  <c r="I40" i="2"/>
  <c r="H39" i="2"/>
  <c r="I38" i="2"/>
  <c r="I36" i="2"/>
  <c r="H35" i="2"/>
  <c r="I34" i="2"/>
  <c r="I32" i="2"/>
  <c r="H31" i="2"/>
  <c r="I30" i="2"/>
  <c r="I28" i="2"/>
  <c r="H27" i="2"/>
  <c r="I26" i="2"/>
  <c r="I24" i="2"/>
  <c r="H23" i="2"/>
  <c r="I22" i="2"/>
  <c r="I20" i="2"/>
  <c r="H19" i="2"/>
  <c r="I18" i="2"/>
  <c r="I16" i="2"/>
  <c r="H15" i="2"/>
  <c r="I14" i="2"/>
  <c r="H14" i="2"/>
  <c r="I15" i="2"/>
  <c r="H16" i="2"/>
  <c r="H17" i="2"/>
  <c r="I17" i="2"/>
  <c r="H18" i="2"/>
  <c r="I19" i="2"/>
  <c r="H20" i="2"/>
  <c r="H21" i="2"/>
  <c r="I21" i="2"/>
  <c r="H22" i="2"/>
  <c r="I23" i="2"/>
  <c r="H24" i="2"/>
  <c r="H25" i="2"/>
  <c r="I25" i="2"/>
  <c r="H26" i="2"/>
  <c r="I27" i="2"/>
  <c r="H28" i="2"/>
  <c r="H29" i="2"/>
  <c r="I29" i="2"/>
  <c r="H30" i="2"/>
  <c r="I31" i="2"/>
  <c r="H32" i="2"/>
  <c r="H33" i="2"/>
  <c r="I33" i="2"/>
  <c r="H34" i="2"/>
  <c r="I35" i="2"/>
  <c r="H36" i="2"/>
  <c r="H37" i="2"/>
  <c r="I37" i="2"/>
  <c r="H38" i="2"/>
  <c r="I39" i="2"/>
  <c r="H40" i="2"/>
  <c r="H41" i="2"/>
  <c r="I41" i="2"/>
  <c r="H42" i="2"/>
  <c r="I46" i="2"/>
  <c r="H47" i="2"/>
  <c r="H48" i="2"/>
  <c r="I48" i="2"/>
  <c r="J13" i="2" l="1"/>
  <c r="J49" i="2" s="1"/>
  <c r="E51" i="2" l="1"/>
  <c r="E5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6" i="2"/>
  <c r="J47" i="2"/>
  <c r="J48" i="2"/>
</calcChain>
</file>

<file path=xl/sharedStrings.xml><?xml version="1.0" encoding="utf-8"?>
<sst xmlns="http://schemas.openxmlformats.org/spreadsheetml/2006/main" count="1255" uniqueCount="329">
  <si>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</si>
  <si>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</si>
  <si>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</si>
  <si>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</si>
  <si>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</si>
  <si>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</si>
  <si>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</si>
  <si>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</si>
  <si>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</si>
  <si>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</si>
  <si>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</si>
  <si>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</si>
  <si>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</si>
  <si>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</si>
  <si>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</si>
  <si>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</si>
  <si>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</si>
  <si>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</si>
  <si>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</si>
  <si>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</si>
  <si>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EA</t>
  </si>
  <si>
    <t xml:space="preserve">Начальная минимальная СУММА, тенге.,без учета НДС / Initial minimum  price excl VAT, KZT </t>
  </si>
  <si>
    <t>KZT</t>
  </si>
  <si>
    <t xml:space="preserve">Итого НДС (12%) составляет / Total Vat  (12%) </t>
  </si>
  <si>
    <t>Условия поставки: вывоз со склада Склад  060700, Республика Казахстан, Атырауская область, Махамбетский район, сельский округ Алмалы, село Береке, дачное общество Умс-99,  ч. 2, НПС «Атырау».
ENG: Republic of Kazakhstan, 060700, Atyrau Oblast, Makhambetsky District, Almaly Rural District, Bereke Settlement, d.o. Ums-99, bl. 2, Atyrau PS.</t>
  </si>
  <si>
    <t>ВР</t>
  </si>
  <si>
    <t>Начальная минимальная СУММА, тенге. с учетом НДС 12% / Initial minimum price incl VAT 12, KZT</t>
  </si>
  <si>
    <t>1.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</si>
  <si>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</si>
  <si>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</si>
  <si>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</si>
  <si>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</si>
  <si>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Начальная минимальная ЦЕНА, тенге. с учетом НДС 12% / Initial minimum price incl VAT 12, KZT</t>
  </si>
  <si>
    <t>Резервуар резинотканевый открытого типа ОР-1000 (для краткосрочного хранения нефти)</t>
  </si>
  <si>
    <t>Нефтесборщик порогового типа</t>
  </si>
  <si>
    <t>Скиммер 10м3/час</t>
  </si>
  <si>
    <t>Скиммер 20м3/час</t>
  </si>
  <si>
    <t>Распылитель сорбента Р2</t>
  </si>
  <si>
    <t>Вакумная мобильная емкость ro-tanker2000</t>
  </si>
  <si>
    <t>Вакумная насоная установка Ro-Vac MK II</t>
  </si>
  <si>
    <t>Машинка для безогневой резки труб МТР325-1420 'Волжанка-2'</t>
  </si>
  <si>
    <t>Насосный агрегат самовсасывающий АНС-130Д</t>
  </si>
  <si>
    <t>Прибор компенсации намагниченности трубопроводов ПКНТ 10/12</t>
  </si>
  <si>
    <t>Прорезывающее устройство 'Пиранья' АКВ 103</t>
  </si>
  <si>
    <t>Прорезывающее устройство АКВ 101 'Малютка'</t>
  </si>
  <si>
    <t>Прибор искатель повреждений изоляции ИПИ-95</t>
  </si>
  <si>
    <t>Акустический Локатор</t>
  </si>
  <si>
    <t>Дизельная электростанция ЭД2Х8-Т400-1ВКС (гос.номер E 310 AED)</t>
  </si>
  <si>
    <t>Низкочастотный локатор</t>
  </si>
  <si>
    <t>Автоматический нагнетатель высоковязких материалов НВМм-500-1</t>
  </si>
  <si>
    <t>Устройство прорезное АКВ-101 «Малютка»</t>
  </si>
  <si>
    <t>Аппарат для подачи проволоки LN23-Р</t>
  </si>
  <si>
    <t>Ручной Нагнетатель вязких материалов НВМр-500м</t>
  </si>
  <si>
    <t>FA01364       FNO-00612</t>
  </si>
  <si>
    <t>FA01370      FNO-00618</t>
  </si>
  <si>
    <t>FA01371      FNO-00619</t>
  </si>
  <si>
    <t>FA01418      FNO-00664</t>
  </si>
  <si>
    <t>FA01419      FNO-00665</t>
  </si>
  <si>
    <t>FA01420      FNO-00666</t>
  </si>
  <si>
    <t>FA01439      FNO-00685</t>
  </si>
  <si>
    <t>FA01440       FNO-00686</t>
  </si>
  <si>
    <t>FA02414       FNO-01325</t>
  </si>
  <si>
    <t>FA02415       FNO-01326</t>
  </si>
  <si>
    <t>FA02416       FNO-01327</t>
  </si>
  <si>
    <t>FA02417      FNO-01328</t>
  </si>
  <si>
    <t>FA02418      FNO-01329</t>
  </si>
  <si>
    <t>FA02419       FNO-01330</t>
  </si>
  <si>
    <t>FA02420       FNO-01331</t>
  </si>
  <si>
    <t>FA02421      FNO-01332</t>
  </si>
  <si>
    <t>FA02424      FNO-01342</t>
  </si>
  <si>
    <t>FA02425      FNO-01343</t>
  </si>
  <si>
    <t>FA02426      FNO-01335</t>
  </si>
  <si>
    <t>FA02429      FNO-01338</t>
  </si>
  <si>
    <t>FA02430       FNO-01339</t>
  </si>
  <si>
    <t>FA02431      FNO-01340</t>
  </si>
  <si>
    <t>FA02432      FNO-01341</t>
  </si>
  <si>
    <t>FA02487      FNO-01530</t>
  </si>
  <si>
    <t>FA02778      FNO-01606</t>
  </si>
  <si>
    <t>FA03592      FNO-02473</t>
  </si>
  <si>
    <t>FA03598      FNO-02485</t>
  </si>
  <si>
    <t>FA03702      FNO-02574</t>
  </si>
  <si>
    <t>FA05707      FNO-05061</t>
  </si>
  <si>
    <t>FA05708      FNO-05062</t>
  </si>
  <si>
    <t>FA05733      FNO-05065</t>
  </si>
  <si>
    <t>FM001257     FNO-03850</t>
  </si>
  <si>
    <t>FM001258     FNO-03851</t>
  </si>
  <si>
    <t>FM003556     FNO-05073</t>
  </si>
  <si>
    <t>FM003557     FNO-05074</t>
  </si>
  <si>
    <t>FM003558     FNO-05075</t>
  </si>
  <si>
    <t>Закупка № 0053-PROC-2020 / Purchase №0053-PROC-2020</t>
  </si>
  <si>
    <t>Республика Казахстан, Атырауская область, Махамбетский район, сельский округ Алмалы, село Береке, дачное общество Умс-99,  ч. 2, НПС «Атырау».</t>
  </si>
  <si>
    <t>Дизель-Электростанция ЭД60-Т400-РП</t>
  </si>
  <si>
    <t>Мобильная установка для утилизации нефти 'Костер'</t>
  </si>
  <si>
    <t>FA01356      FNO-00604</t>
  </si>
  <si>
    <t>FA01359      FNO-00607</t>
  </si>
  <si>
    <t>FA00239
1-049</t>
  </si>
  <si>
    <t>FA00240
1-050</t>
  </si>
  <si>
    <t xml:space="preserve">Покупатель не имеет претензий к качеству Товара. </t>
  </si>
  <si>
    <t>Допускается предоставление Предложения Покупателя на любое количество единиц оборудования</t>
  </si>
  <si>
    <t>реализовали</t>
  </si>
  <si>
    <t>Атырауская область, Махамбетский район, сельский округ Алмалы, село Береке, дачное общество Умс-99,  ч. 2, НПС «Атырау»</t>
  </si>
  <si>
    <t>2.</t>
  </si>
  <si>
    <t xml:space="preserve">Покупатель не имеет претензий к качеству Товара. Покупатель ознакомился с техническим состоянием товара. </t>
  </si>
  <si>
    <t>Фильтр топлива CUMMINS KTA 19~Fuel Filter, CUMMINS KTA 19</t>
  </si>
  <si>
    <t>Масляный фильтр~Lube  filter</t>
  </si>
  <si>
    <t>Kidd PT 101-ST калиброванный однополюсный переключатель длиной 5” для модели Kidd 100-S MP~Kidd PT 101-ST Calibrated Switch Tube,SPDT, 5" long for Kidd Model 100-S MP</t>
  </si>
  <si>
    <t>Втулка DU для насоса высокого давления GS3318 BMS серии GS 3300~Bushing DU</t>
  </si>
  <si>
    <t>Пластина компенсации износа, для насоса высокого давления GS3318 BMS серии GS 3300~Pressure wear plate</t>
  </si>
  <si>
    <t>Прокладка корпуса для насоса высокого давления GS3318 BMS серии GS 3300~Housing gasket</t>
  </si>
  <si>
    <t>Фиксирующая шайба 1/2",  для насоса высокого давления GS3318 BMS серии GS 3300~Lock washer 1/2"</t>
  </si>
  <si>
    <t>Ремкомплект к уплотнению вала~MECHANICAL SEAL</t>
  </si>
  <si>
    <t>Торцовое уплотнение 1-3/4" T8-1AS1K1/OR~End Seal  for 1-3/4" T8-1AS1K1/OR  Dean Bros. Pump</t>
  </si>
  <si>
    <t>Торцовое уплотнение 1" T5610Q~End Seal  1" T5610Q Crane Deming Pump</t>
  </si>
  <si>
    <t>Подшипник SKF, с/н SKF 51230 M, 215х170х34мм~Bearing SKF, p/n SKF 51230 M, 215х170х34мм</t>
  </si>
  <si>
    <t>Подшипник качения радиально-упорный  №36318~Rolling bearing №36318</t>
  </si>
  <si>
    <t>Шпонка крыльчатки~Impeller Key, Dean Pump, Dwg. no 4</t>
  </si>
  <si>
    <t>Винты крышки рамы-адаптера~Adapter frame bonnet cap screw, Dean Pump, Dwg. no. 7G</t>
  </si>
  <si>
    <t>Шпонка гильзы вала~Shaft Socket Dog, Dean Pump, Dwg. no. 10K</t>
  </si>
  <si>
    <t>Болт крыльчатки~Impeller Bolt, Dean Pump, Dwg. no. 12</t>
  </si>
  <si>
    <t>Шайба крыльчатки~Impeller Washer, Dean Pump, Dwg. no. 12A</t>
  </si>
  <si>
    <t>Брызговик~Mugguard, Dean Pump, Dwg. no. 18</t>
  </si>
  <si>
    <t>Винты верхней крышки корпуса~Body top bonnet screw, Dean Pump, Dwg. no. 22A</t>
  </si>
  <si>
    <t>Регулировочная прокладка~Adjustment gasket, Dean Pump, Dwg. no. 37</t>
  </si>
  <si>
    <t>Прокладка корпуса 150mm FRR 48-6-1~Body Gasket, Dean Pump, Dwg. no. 77</t>
  </si>
  <si>
    <t>Прокладка – крыльчатка / гильза~Impeller - gasket / socket, Dean Pump, Dwg. no. 77A</t>
  </si>
  <si>
    <t>Прокладка – крыльчатка / шайба~Impeller – gasket / washer, Dean Pump, Dwg. no. 77B</t>
  </si>
  <si>
    <t>Прокладка – крыльчатка / болт~Impeller – gasket / bolt, Dean Pump, Dwg. no. 77C</t>
  </si>
  <si>
    <t>Стационарное механическое уплотнение~Stationary mechanical seal, Dean Pump, Dwg. no. 95A</t>
  </si>
  <si>
    <t>Вращающееся механическое уплотнение~Rotary mechanical seal , Dean Pump, Dwg. no. 95B</t>
  </si>
  <si>
    <t>Вращающееся механическое уплотнение 0444/B1-OR356E~Rotary mechanical seal, Dean Pump, Dwg. 95B (For ser. no. 172663)</t>
  </si>
  <si>
    <t>Приспособление для крепежа рамок 1012WSM-3~Strap Kit for 1012WS assembly 1012WSM-3</t>
  </si>
  <si>
    <t>Монтажная рейка 1012BHP-4~Pin Stop Bar 1012BHP-4</t>
  </si>
  <si>
    <t>Разъемы для датчиков расхода 1012CNFW-TK Controlotron~Cable Terminator Kit 1012CNFW-TK</t>
  </si>
  <si>
    <t>Конвертор сигнала RS485/Modbus 1015N в комплекте с монтажными приспособлениями и инструкцией по конфигурации~Signal Converter RS485, Modbus Protocol 1015N Mounting Assy. with Configuration Manual</t>
  </si>
  <si>
    <t>МОДУЛЬ ПИТАНИЯ CVV Solartron-7925 ***Закупались на проект. Больше закупаться не будут***~POWER MODULE Solartron-7925, 79250501 CVV ***Do not order***</t>
  </si>
  <si>
    <t>ВЫЧИСЛИТЕЛЬНЫЙ МОДУЛЬ EVV Solartron-7925 ***Закупались на проект. Больше закупаться не будут***~COMPUTING MODULE 79250506 EVV Solartron-7925 ***Do not reorder***</t>
  </si>
  <si>
    <t>МОДУЛЬ ДИСПЛЕЯ AVV Solartron-7925 ***Закупались на проект. Больше закупаться не будут***~DISPLAY MODULE 79250109 AVV Solartron-7925 ***Do not reorder***</t>
  </si>
  <si>
    <t>МОДУЛЬ УПРАВЛЕНИЯ~AT-MCM01 MANAGEMENT MODULE</t>
  </si>
  <si>
    <t>РЕМКОМПЛЕКТ ДЛЯ ДВОЙНОГО КЛИНОВОЙ И ВЫПУСКНОЙ ЗАДВИЖКИ 3" 150 # СОСТОИТ ИЗ ДВУХ ПРЕДМЕТОВ~REPAIR KIT for General Valve Double Block &amp; Bleed VALVE,  3" ANSI 150</t>
  </si>
  <si>
    <t>ТРОЙНИК диаметр 108х89~TEE JOINT 108x89mm CT. 09G2C GOST 17376-83</t>
  </si>
  <si>
    <t>ГАРНИТУРА ДЛЯ MTS2000~PUBLIC SAFETY SPEAKER / MICROPHONE FOR MTS2000</t>
  </si>
  <si>
    <t>Сальниковое уплотнение MS03600 SHITH SYSTEMS~Seals MS03600 SHITH SYSTEMS</t>
  </si>
  <si>
    <t>РЕЛЕ 300652670~RELAY 300652670</t>
  </si>
  <si>
    <t>НЕРЖАВЕЮЩИЙ ГИБКИЙ шланг SMITH SYSTEM~Corrosion-proof flexible hose SMITH SYSTEM</t>
  </si>
  <si>
    <t>Подшипник верхний KOYO 23030W33RH~Top bearing 23030W33RH</t>
  </si>
  <si>
    <t>Подшипник верхний KOYO 29328~Top bearing 29328</t>
  </si>
  <si>
    <t>Подшипник 51230 MР~Bearing 51230 MР</t>
  </si>
  <si>
    <t>Радиально-опорный подшипник~Rolling bearings 7318 BECBM</t>
  </si>
  <si>
    <t>ПОДШИПНИК ДЛЯ МИКСЕРА SKF 29328E~BEARING for MIXER SKF 29328E</t>
  </si>
  <si>
    <t>Фильтр топлива PERKINS 3012-TAG3A OD19596~Filter, Fuel, PERKINS 3012-TAG3A OD19596</t>
  </si>
  <si>
    <t>ПЕРЕХОД СВАРНОЙ BW ASTM A105 16X2~WELDOLET BW ASTM A105 16X2</t>
  </si>
  <si>
    <t>Втулка~Bush</t>
  </si>
  <si>
    <t>КОЛЬЦО (УПЛОТНИТЕЛЬНОЕ КОЛЬЦО)~O-RING, 504001-001</t>
  </si>
  <si>
    <t>ПОДШИПНИК~BEARING, THRUST 643999-401</t>
  </si>
  <si>
    <t>ПРОКЛАДКА~GLAND GASKET 011337-001</t>
  </si>
  <si>
    <t>УПЛОТНИТЕЛЬНОЕ КОЛЬЦО~CLOSURE O-RING M94-2395-A3-12</t>
  </si>
  <si>
    <t>ОПОРНОЕ КОЛЬЦО~BACKUP RING SPIRAL BU210SP</t>
  </si>
  <si>
    <t>МУФТА (СУХАРИК)~FERRULES MF033OT</t>
  </si>
  <si>
    <t>КОЛЬЦО САЛЬНИКА (КОЛЬЦО РЕЗИНОВОЕ)~GLAND O RING</t>
  </si>
  <si>
    <t>СПИРАЛЬ~SPIRALOK RR037IX</t>
  </si>
  <si>
    <t>ГРАФИТ. МАСЛО~GRAPH OIL PACKING MS005500</t>
  </si>
  <si>
    <t>ОЧИСТИТЕЛЬ ВЕРХНЕГО ВАЛА (МАСЛОСЪЕМНОЕ КОЛЬЦО)~UPPER SHAFT WIPER WP00100</t>
  </si>
  <si>
    <t>УПЛОТНЕНИЕ~CROWN SEAL MS01700</t>
  </si>
  <si>
    <t>КОЛЬЦО~O-RING HO70020</t>
  </si>
  <si>
    <t>УПЛОТНЕНИЕ~CROWN SEAL MS03600</t>
  </si>
  <si>
    <t>КОЛЬЦО~O-RING VO70218</t>
  </si>
  <si>
    <t>ОЧИСТИТЕЛЬ~WIPER WP01000</t>
  </si>
  <si>
    <t>УПЛОТНИТЕЛЬ~CROWN SEAL CR-218 MS05500</t>
  </si>
  <si>
    <t>ЗАПАСНАЯ КОЛЬЦЕВАЯ СПИРАЛЬ~BACK-UP RING SPIRAL BU218SP</t>
  </si>
  <si>
    <t>ОЧИСТИТЕЛЬ (ВТУЛКА)~WIPER WP01300</t>
  </si>
  <si>
    <t>КОЛЬЦО~O-RING VO70223</t>
  </si>
  <si>
    <t>ЗАПАСНАЯ КОЛЬЦЕВАЯ СПИРАЛЬ~BACK-UP RING,SPIRAL BU223SP</t>
  </si>
  <si>
    <t>КОЛЬЦО~O-RING VO70012</t>
  </si>
  <si>
    <t>БОБЫШКА~BOSS 1-2-G 3/4"-50 CT.10G2              ATK 24.218.01-90</t>
  </si>
  <si>
    <t>ЗАГЛУШКА  (БОБЫШКА С РЕЗЬБОЙ)~PLUG 2-G 3/4" CT.20 ATK 24.218.01-90</t>
  </si>
  <si>
    <t>ЗАГЛУШКА  (БОБЫШКА)~PLUG 1-G 3/4 CT.10G2 ATK 24.218.01-90</t>
  </si>
  <si>
    <t>ЗАГЛУШКА (БОБЫШКА)~PLUG 2-G3/4-100 CT.20 ATK 24.218.01-90</t>
  </si>
  <si>
    <t>ЗАГЛУШКА (БОБЫШКА)~PLUG 2-PIPE 3/4" ATK 24.218.01-90       CPC-50104</t>
  </si>
  <si>
    <t>ЗАГЛУШКА~PLUG 3/4" NPT</t>
  </si>
  <si>
    <t>ЧУГУННЫЙ СОЕДИНИТЕЛЬ ( ДИАМЕТР 100)~FITTING, CAST IRON CONNECTING PIECE     FLANGE X SPIGOT TY14-68-001-39535214-96 CPC 50003</t>
  </si>
  <si>
    <t>ПАТРУБОК С РЕЗЬБОЙ ( ДИАМЕТР 1/2)~CLOSE NIPPLE, RIGID GALV STEEL C-H 1515</t>
  </si>
  <si>
    <t>ВИНТ~SCREW 06-1104-00024 (16PCS)</t>
  </si>
  <si>
    <t>ВИНТ~SCREW 06-1104-00024 (20PCS)</t>
  </si>
  <si>
    <t>ВИНТ~SCREW 06-0706-00002 (24PCS)</t>
  </si>
  <si>
    <t>ВИНТ~SCREW 06-0706-00001 (32PCS)</t>
  </si>
  <si>
    <t>CAM &amp; SHAFT 536254-001~КЛИН И ВАЛ</t>
  </si>
  <si>
    <t>РАБОЧЕЕ КОЛЕСО ТИПА 14Х23DVS МАГИСТРАЛЬНОГО НАСОСА~IMPELLER,TYPE 14X23DVS(IMPELLER DIAM.-557 MM,SETTING SHAFT JOURNAL DIAM.-124 MM,IMPELLER HUB WIDTH-165 MM,KEY GROOV DIMENSION-165X10X32 MM)</t>
  </si>
  <si>
    <t>Сварной переход с резьбой 3/4"~Weld shift with 3 / 4 inch</t>
  </si>
  <si>
    <t>УПАКОВОЧНЫЙ НАБОР~PACKING SET-V-RING V110259X012</t>
  </si>
  <si>
    <t>КОМПЛЕКТ ПРОКЛАДОК SMITH~SEAL GASKET SET</t>
  </si>
  <si>
    <t>НАПРАВЛЯЮЩАЯ ВТУЛКИ, ПОЗИЦИЯ 99А, ДЛЯ НАСОСА VDA-2ST …10-VDA-2ST.~BUSH GUIDE ITEM 99A FOR 10-VDA-2ST PUMP</t>
  </si>
  <si>
    <t>КРЫЛЬЧАТКА ПЕРВОЙ СТУПЕНИ ДЛЯ НАСОСА 10-VDA-2ST~IMPELLER 1ST STAGE FOR 10-VDA-2ST PUMP</t>
  </si>
  <si>
    <t>УПОРНОЕ  КОЛЬЦО, ПОЗИЦИЯ 4, КРЫЛЬЧАТКИ ДЛЯ НАСОСА 10-VDA-2ST~WEAR RING IMPELLER ITEM 4 FOR 10-VDA-2ST PUMP</t>
  </si>
  <si>
    <t>ОПОРНОЕ КОЛЬЦО RCO35683 ИЗ ДВУХ ЧАСТЕЙ ДЛЯ НАСОСА 14Х23 DVS~BASE RING RCO35683 IN HALVES FOR 14X23-DVS PUMP</t>
  </si>
  <si>
    <t>ХОМУТ SSP82076 НАСОСА 14X23-DVS~COLLAR SSP82076 FOR 14X23-DVS PUMP</t>
  </si>
  <si>
    <t>КРЫШКА ПОДШИПНИКА ДЛЯ НАСОСА 14Х23-DVS~COVER BEARING FOR 14X23-DVS PUMP</t>
  </si>
  <si>
    <t>Маслосборное кольцо SBT 42780~Oil retainer ring SBT 42780</t>
  </si>
  <si>
    <t>КОРПУС ПОДШИПНИКА СТОРОНА-D ДЛЯ ДВИГАТЕЛЯ AMB560L2A~BEARING SHELL D-SIDE FOR AMB560L2A MOTOR</t>
  </si>
  <si>
    <t>КОРПУС ПОДШИПНИКА СТОРОНА-ND ДЛЯ ДВИГАТЕЛЯ AMB560L2A~BEARING SHELL ND-SIDE FOR AMB560L2A MOTOR</t>
  </si>
  <si>
    <t>ЛАБИРИНТНОЕ УПЛОТНЕНИЕ ДЛЯ ДВИГАТЕЛЯ AMB560L2A~SEAL LABYRINTH FOR AMB560L2A MOTOR</t>
  </si>
  <si>
    <t>СМАЗОЧНОЕ КОЛЬЦО ДЛЯ ДВИГАТЕЛЯ AMB560L2A~RING OIL FOR AMB560L2A MOTOR</t>
  </si>
  <si>
    <t>Демонтированная задвижка клиновая ДУ400 с байпасной линии ТШО</t>
  </si>
  <si>
    <t>Демонтированная система измерения количества нефти с прувером  (СИКН) Дунга</t>
  </si>
  <si>
    <t>Демонтированная упругая муфта между редуктором и насосом</t>
  </si>
  <si>
    <t>Демонтированный магистральный насос №221</t>
  </si>
  <si>
    <t>Демонтированный магистральный насос №222</t>
  </si>
  <si>
    <t>Демонтированный магистральный насос №223</t>
  </si>
  <si>
    <t>Демонтированный маслонасос переменного тока</t>
  </si>
  <si>
    <t>Демонтированный маслоохладитель турбонасоса 22 TG-C001A</t>
  </si>
  <si>
    <t>Демонтированный маслоохладитель турбонасоса 22 TG-C001В</t>
  </si>
  <si>
    <t>Демонтированный обратный клапан ДУ400 ТШО2</t>
  </si>
  <si>
    <t>Демонтированный обратный клапан УК 44106 1000-80</t>
  </si>
  <si>
    <t>Демонтированный основной редуктор турбонасоса</t>
  </si>
  <si>
    <t>Демонтированный пункт коммерческого учета TER-6</t>
  </si>
  <si>
    <t>Демонтированный фильтр-грязеуловитель Дунга</t>
  </si>
  <si>
    <t>Демонтированный шаровой кран 20" к РВСП ТК-В0022B без электропривода</t>
  </si>
  <si>
    <t>Демонтированный шаровой кран 24" без электропривода</t>
  </si>
  <si>
    <t>Демонтированный шаровой кран ДУ400 ТШО1</t>
  </si>
  <si>
    <t>Демонтированный электромотор для магистрального насоса #НМ 1008579: тип АВВ 560 1.2 BSNB</t>
  </si>
  <si>
    <t>Демонтированный электропривод 1000м*80AUMA</t>
  </si>
  <si>
    <t>Демонтированный электропривод AUMA  №1008MD98417</t>
  </si>
  <si>
    <t>Демонтированный электропривод AUMA  №1008MD98424</t>
  </si>
  <si>
    <t>Демонтированный электропривод AUMA №0908MD97995</t>
  </si>
  <si>
    <t>Демонтированный электропривод AUMA №1809MD02447</t>
  </si>
  <si>
    <t>Демонтированный электропривод AUMA №1809MD02448</t>
  </si>
  <si>
    <t>Демонтированный электропривод IQ12F10B4, Rotork</t>
  </si>
  <si>
    <t>Демонтированный электропривод NP300 Leeden</t>
  </si>
  <si>
    <t>Демонтированный электропривод для  шарового крана Ду 750</t>
  </si>
  <si>
    <t>Демонтированный электропривод марки NP-300 LEEDEN</t>
  </si>
  <si>
    <t>Демонтированный электропривод Шарового крана Ду500 Ру100,  Ledeen NP300-152/RG2000</t>
  </si>
  <si>
    <t>Демонтированный электропривод Шарового крана Ду750 Ру100,  Ledeen NP300-152/RG3000</t>
  </si>
  <si>
    <t>Блок бокс с програмируемым логическим устройством управления.в комплекте: 
длина 6м; высота 2,90м; ширина 2,42м; V-TR-100</t>
  </si>
  <si>
    <t>ПЕРЕХОД  ( ДИАМЕТР 12X1) сварной</t>
  </si>
  <si>
    <t>СВАРНОЙ ПЕРЕХОД ASTM A105 КЛАСС 3000, УГЛ. СТАЛЬ, 10X11/2</t>
  </si>
  <si>
    <t>СВАРНОЙ ПЕРЕХОД ( ДИАМЕТР 16X3/4)</t>
  </si>
  <si>
    <t>СВАРНОЙ ПЕРЕХОД ( ДИАМЕТР 3X11/2)</t>
  </si>
  <si>
    <t>ПЕРЕХОД СВАРНОЙ ( ДИАМЕТР 20X2)</t>
  </si>
  <si>
    <t>ПЕРЕХОД СВАРНОЙ ( ДИАМЕТР 40X2)</t>
  </si>
  <si>
    <t>ПЕРЕХОД СВАРНОЙ ( ДИАМЕТР 6X2)</t>
  </si>
  <si>
    <t>ТРОЙНИК диаметр 57</t>
  </si>
  <si>
    <t>РАВНОСТОРОННИЙ ТРОЙНИК 89x6 CT 20 ГОСТ 17376-83</t>
  </si>
  <si>
    <t>ПЕРЕХОД РЕЗЬБОВОЙ ( ДИАМЕТР 4X3/4)</t>
  </si>
  <si>
    <t>СВАРНОЙ ПЕРЕХОД ( ДИАМЕТР 4X3/4)</t>
  </si>
  <si>
    <t>ПЕРЕХОД РЕЗЬБОВОЙ ( ДИАМЕТР 3/4")</t>
  </si>
  <si>
    <t>СВАРНОЙ ПЕРЕХОД ( ДИАМЕТР 20X3/4)</t>
  </si>
  <si>
    <t>СВАРНОЙ ФЛАНЕЦ ДУ 40</t>
  </si>
  <si>
    <t>ФЛАНЕЦ С ПРОКЛАДКАМИ, ШПИЛЬКАМИ</t>
  </si>
  <si>
    <t>СВАРНОЙ ПЕРЕХОД ASTM A105 КЛАСС 3000, УГЛ. СТАЛЬ, 14X11/2</t>
  </si>
  <si>
    <t>СВАРНОЙ ПЕРЕХОД ( ДИАМЕТР 6X1)</t>
  </si>
  <si>
    <t>ЗАПАСНЫЕ ЧАСТИ SMITH</t>
  </si>
  <si>
    <t>ПРОКЛАДКА SMITH</t>
  </si>
  <si>
    <t>НАБИВНОЙ КОМПЛЕКТ SMITH</t>
  </si>
  <si>
    <t>КОЛЬЦО САЛЬНИКА SMITH</t>
  </si>
  <si>
    <t>ПОДШИПНИК SMITH</t>
  </si>
  <si>
    <t>ЛИНЕЙНЫЙ ПОДШИПНИК SMITH</t>
  </si>
  <si>
    <t>КОМПЛЕКТ ПРОКЛАДОК SMITH</t>
  </si>
  <si>
    <t>РЕМ КОМПЛЕКТ SMITH (FISHER)</t>
  </si>
  <si>
    <t>ПОДШИПНИК БУКСОВЫЙ SMITH</t>
  </si>
  <si>
    <t>УПОРНЫЙ ПОДШИПНИК SMITH</t>
  </si>
  <si>
    <t>РЕМ КОМПЛЕКТ SMITH</t>
  </si>
  <si>
    <t>РЕМ КОМПЛЕКТ (FISHER) SMITH</t>
  </si>
  <si>
    <t>УПЛОТНИТЕЛЬНОЕ КОЛЬЦО SMITH</t>
  </si>
  <si>
    <t>НИЖНИЙ УПОР SMITH</t>
  </si>
  <si>
    <t>РЕМ КОМПЛЕКТ (FISHER SMITH)</t>
  </si>
  <si>
    <t>ON-OFF ELECT CONTROL (Q.T.)</t>
  </si>
  <si>
    <t>ON-OFF ELECT CONTROL (M.T.)</t>
  </si>
  <si>
    <t>ПРЕДОХРАНИТЕЛЬ 125V/2A LF</t>
  </si>
  <si>
    <t>Электронный компонент на плате ВИМ 025009-100</t>
  </si>
  <si>
    <t>Электронный компонент на плате AOM 025013-100</t>
  </si>
  <si>
    <t>Плата MRB 0025002-100-GF</t>
  </si>
  <si>
    <t>СЕДЛО-ВКЛАДЫШ В СБОРЕ ДЛЯ "DEAN" НАСОСА R434, МАТЕРИАЛ КЕРАМИКА</t>
  </si>
  <si>
    <t>ШТИФТ ПРЕДОВРАЩАЮЩИЙ ПРОВОРАЧИВАНИЕ ДЛЯ "DEAN" НАСОСА R434, МАТЕРИАЛ: НЕРЖАВЕЮЩАЯ СТАЛЬ</t>
  </si>
  <si>
    <t>ВТУЛКА ВАЛА ДЛЯ "DEAN" НАСОСА R434 МАТЕРИАЛ : НЕРЖАВЕЮЩАЯ СТАЛЬ</t>
  </si>
  <si>
    <t>ПРОКЛАДКА САЛЬНИКА ДЛЯ "DEAN" НАСОСА R434, МАТЕРИАЛ: GRAFOIL</t>
  </si>
  <si>
    <t>АДАПТЕР</t>
  </si>
  <si>
    <t>ЛОТОК</t>
  </si>
  <si>
    <t>КОЛЬЦО</t>
  </si>
  <si>
    <t>ВНЕШНЕЕ ЛИНЕЙНОЕ КРЕПЛЕНИЕ</t>
  </si>
  <si>
    <t>ИНСТРУМЕНТЫ (ТЕРМОДАТЧИК)</t>
  </si>
  <si>
    <t>НАБОР УПЛОТНИТЕЛЕЙ</t>
  </si>
  <si>
    <t>ТОНКАЯ АБРАЗИВНАЯ ШКУРКА</t>
  </si>
  <si>
    <t>ДИАФРАГМА</t>
  </si>
  <si>
    <t>КРЫШКА (КОЛЬЦО УПЛОТНИТЕЛЬНОЕ)</t>
  </si>
  <si>
    <t>УПАКОВОЧНЫЙ НАБОР</t>
  </si>
  <si>
    <t>ПРОКЛАДКА</t>
  </si>
  <si>
    <t>ШЕЙКА ПОД ПОДШИПНИК (ВТУЛКА ГРАФИТОВАЯ)</t>
  </si>
  <si>
    <t>ВИНТ</t>
  </si>
  <si>
    <t>ПОДШИПНИК (ВТУЛКА ГРАФИТОВАЯ)</t>
  </si>
  <si>
    <t>УПЛОТНИТЕЛИ И РЕМ. КОМПЛЕКТ ДЛЯ СМАЗКИ КОРОБКИ ПЕРЕДАЧ</t>
  </si>
  <si>
    <t>ШУРУПЫ И КОМПЛЕКТ МЕТАЛ. ИЗДЕЛИЙ</t>
  </si>
  <si>
    <t>ПРЕДОХРАНИТЕЛЬ</t>
  </si>
  <si>
    <t>КОМПЛЕКТ ИЗОЛИР. МАТЕРИАЛОВ</t>
  </si>
  <si>
    <t>Клин</t>
  </si>
  <si>
    <t>ПОДШИПНИК КОРОБКИ НАПОЛНЕНИЯ (ВТУЛКА КЕРАМ.)</t>
  </si>
  <si>
    <t>МЕХАНИЧЕСКОЕ УПЛОТНЕНИЕ</t>
  </si>
  <si>
    <t>НАСОСНЫЙ ВАЛ</t>
  </si>
  <si>
    <t>ГОЛОВКА ПРИНТЕРА</t>
  </si>
  <si>
    <t>ПЕРЕНОСНОЙ КОНТЕЙНЕР ДЛЯ НЕФТИ</t>
  </si>
  <si>
    <t>НАБИВНОЙ КОМПЛЕКТ</t>
  </si>
  <si>
    <t>SWITCH MECHANISM SA3A</t>
  </si>
  <si>
    <t>ОТВОД ( ДИАМЕТР 400)</t>
  </si>
  <si>
    <t>ТРОЙНИК( ДИАМЕТР 200)</t>
  </si>
  <si>
    <t>ТРОЙНИК ( ДИАМЕТР 150)</t>
  </si>
  <si>
    <t>ОТВОД ( ДИАМЕТР 200)</t>
  </si>
  <si>
    <t>КОЛЬЦО ( ДИАМЕТР 150)</t>
  </si>
  <si>
    <t>ЗАГЛУШКА ( ДИАМЕТР 200)</t>
  </si>
  <si>
    <t>ЗАГЛУШКА ( ДИАМЕТР 300X300)</t>
  </si>
  <si>
    <t>КРЫШКА ( ДИАМЕТР 200X200)</t>
  </si>
  <si>
    <t>КРЫШКА ( ДИАМЕТР 300X300)</t>
  </si>
  <si>
    <t>S1319</t>
  </si>
  <si>
    <t>S1320</t>
  </si>
  <si>
    <t>S1322</t>
  </si>
  <si>
    <t>S1396</t>
  </si>
  <si>
    <t>S1400</t>
  </si>
  <si>
    <t>S1401</t>
  </si>
  <si>
    <t>S1419</t>
  </si>
  <si>
    <t>S3772</t>
  </si>
  <si>
    <t>S3773</t>
  </si>
  <si>
    <t>S3774</t>
  </si>
  <si>
    <t>S3775</t>
  </si>
  <si>
    <t>S3776</t>
  </si>
  <si>
    <t>шт.</t>
  </si>
  <si>
    <t>штуки</t>
  </si>
  <si>
    <t>лот</t>
  </si>
  <si>
    <t>комплект</t>
  </si>
  <si>
    <t>Начальная минимальная ЦЕНА, тенге. без НДС 12% / Initial minimum price excl VAT 12, KZT</t>
  </si>
  <si>
    <t xml:space="preserve"> ЦЕНА, тенге. без НДС 12% /  price excl VAT 12, KZT</t>
  </si>
  <si>
    <t>Закупка № 0056-PROC-2021 Реализация блок бокса, электроприводов шаровых кранов, насосного оборудования и комплектующих изделий в ВР / 
Purchase № 0056-PROC-2021 Sale of a boxing unit, electric drives for ball valves, pumping equipment and components in the ER</t>
  </si>
  <si>
    <t xml:space="preserve">Предложение Покупателя в обязательном порядке должно включать все позиции тендера № 0056-PROC-2021 . (предложения на часть позиций не будут рассматриваться )
The Buyer's offer must necessarily include all the positions of tender no. 0056-PROC-2021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</si>
</sst>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6" fillId="0" borderId="0" xfId="0" applyFont="1" applyFill="1" applyBorder="1" applyAlignment="1"/>
    <xf numFmtId="0" fontId="16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164" fontId="20" fillId="4" borderId="1" xfId="2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right" vertical="center" wrapText="1"/>
    </xf>
    <xf numFmtId="164" fontId="10" fillId="4" borderId="1" xfId="2" applyFont="1" applyFill="1" applyBorder="1" applyAlignment="1">
      <alignment horizontal="center" vertical="center" wrapText="1"/>
    </xf>
    <xf numFmtId="164" fontId="8" fillId="4" borderId="1" xfId="2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4" borderId="0" xfId="0" applyFont="1" applyFill="1"/>
    <xf numFmtId="0" fontId="2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5" fillId="2" borderId="1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164" fontId="17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abSelected="1" zoomScale="55" zoomScaleNormal="55" workbookViewId="0">
      <selection activeCell="I15" sqref="I15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82.5703125" customWidth="1"/>
    <col min="5" max="5" width="9.85546875" customWidth="1"/>
    <col min="6" max="6" width="15.28515625" customWidth="1"/>
    <col min="7" max="7" width="22.5703125" customWidth="1"/>
    <col min="8" max="8" width="21.85546875" customWidth="1"/>
    <col min="9" max="11" width="22.28515625" customWidth="1"/>
    <col min="12" max="13" width="25.7109375" customWidth="1"/>
    <col min="14" max="14" width="13.5703125" customWidth="1"/>
    <col min="15" max="15" width="28.710937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0.25" x14ac:dyDescent="0.25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0.25" x14ac:dyDescent="0.2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20.25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54" customHeight="1" x14ac:dyDescent="0.25">
      <c r="A6" s="56" t="s">
        <v>327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15" t="s">
        <v>19</v>
      </c>
      <c r="L7" s="14"/>
      <c r="M7" s="14"/>
      <c r="N7" s="11"/>
      <c r="O7" s="11"/>
    </row>
    <row r="8" spans="1:15" ht="139.15" customHeight="1" x14ac:dyDescent="0.25">
      <c r="A8" s="30" t="s">
        <v>7</v>
      </c>
      <c r="B8" s="30" t="s">
        <v>16</v>
      </c>
      <c r="C8" s="30" t="s">
        <v>3</v>
      </c>
      <c r="D8" s="30" t="s">
        <v>4</v>
      </c>
      <c r="E8" s="30" t="s">
        <v>1</v>
      </c>
      <c r="F8" s="30" t="s">
        <v>8</v>
      </c>
      <c r="G8" s="30" t="s">
        <v>325</v>
      </c>
      <c r="H8" s="30" t="s">
        <v>32</v>
      </c>
      <c r="I8" s="30" t="s">
        <v>21</v>
      </c>
      <c r="J8" s="30" t="s">
        <v>26</v>
      </c>
      <c r="K8" s="49" t="s">
        <v>326</v>
      </c>
      <c r="L8" s="30" t="s">
        <v>30</v>
      </c>
      <c r="M8" s="30" t="s">
        <v>31</v>
      </c>
      <c r="N8" s="30" t="s">
        <v>6</v>
      </c>
      <c r="O8" s="30" t="s">
        <v>17</v>
      </c>
    </row>
    <row r="9" spans="1:15" s="42" customFormat="1" ht="38.25" customHeight="1" x14ac:dyDescent="0.25">
      <c r="A9" s="34">
        <v>1</v>
      </c>
      <c r="B9" s="34">
        <v>1000150</v>
      </c>
      <c r="C9" s="34" t="s">
        <v>25</v>
      </c>
      <c r="D9" s="35" t="s">
        <v>103</v>
      </c>
      <c r="E9" s="36" t="s">
        <v>321</v>
      </c>
      <c r="F9" s="17">
        <v>5</v>
      </c>
      <c r="G9" s="48">
        <f>H9/112*100</f>
        <v>0.89285714285714279</v>
      </c>
      <c r="H9" s="37">
        <v>1</v>
      </c>
      <c r="I9" s="38">
        <f>G9*F9</f>
        <v>4.4642857142857135</v>
      </c>
      <c r="J9" s="38">
        <f>H9*F9</f>
        <v>5</v>
      </c>
      <c r="K9" s="50"/>
      <c r="L9" s="39">
        <f>K9*F9</f>
        <v>0</v>
      </c>
      <c r="M9" s="40">
        <f t="shared" ref="M9:M73" si="0">L9*1.12</f>
        <v>0</v>
      </c>
      <c r="N9" s="34" t="s">
        <v>22</v>
      </c>
      <c r="O9" s="41"/>
    </row>
    <row r="10" spans="1:15" s="45" customFormat="1" ht="18.75" x14ac:dyDescent="0.25">
      <c r="A10" s="34">
        <v>2</v>
      </c>
      <c r="B10" s="43">
        <v>1001385</v>
      </c>
      <c r="C10" s="34" t="s">
        <v>25</v>
      </c>
      <c r="D10" s="44" t="s">
        <v>104</v>
      </c>
      <c r="E10" s="36" t="s">
        <v>321</v>
      </c>
      <c r="F10" s="17">
        <v>31</v>
      </c>
      <c r="G10" s="48">
        <f t="shared" ref="G10:G73" si="1">H10/112*100</f>
        <v>90.178571428571431</v>
      </c>
      <c r="H10" s="37">
        <v>101</v>
      </c>
      <c r="I10" s="38">
        <f t="shared" ref="I10:I73" si="2">G10*F10</f>
        <v>2795.5357142857142</v>
      </c>
      <c r="J10" s="38">
        <f t="shared" ref="J10:J73" si="3">H10*F10</f>
        <v>3131</v>
      </c>
      <c r="K10" s="50"/>
      <c r="L10" s="39">
        <f t="shared" ref="L10:L73" si="4">K10*F10</f>
        <v>0</v>
      </c>
      <c r="M10" s="40">
        <f t="shared" si="0"/>
        <v>0</v>
      </c>
      <c r="N10" s="34" t="s">
        <v>22</v>
      </c>
      <c r="O10" s="58" t="s">
        <v>100</v>
      </c>
    </row>
    <row r="11" spans="1:15" s="45" customFormat="1" ht="56.25" x14ac:dyDescent="0.25">
      <c r="A11" s="34">
        <v>3</v>
      </c>
      <c r="B11" s="43">
        <v>1005599</v>
      </c>
      <c r="C11" s="34" t="s">
        <v>25</v>
      </c>
      <c r="D11" s="44" t="s">
        <v>105</v>
      </c>
      <c r="E11" s="36" t="s">
        <v>321</v>
      </c>
      <c r="F11" s="17">
        <v>10</v>
      </c>
      <c r="G11" s="48">
        <f t="shared" si="1"/>
        <v>107.14285714285714</v>
      </c>
      <c r="H11" s="37">
        <v>120</v>
      </c>
      <c r="I11" s="38">
        <f t="shared" si="2"/>
        <v>1071.4285714285713</v>
      </c>
      <c r="J11" s="38">
        <f t="shared" si="3"/>
        <v>1200</v>
      </c>
      <c r="K11" s="50"/>
      <c r="L11" s="39">
        <f t="shared" si="4"/>
        <v>0</v>
      </c>
      <c r="M11" s="40">
        <f t="shared" si="0"/>
        <v>0</v>
      </c>
      <c r="N11" s="34" t="s">
        <v>22</v>
      </c>
      <c r="O11" s="58"/>
    </row>
    <row r="12" spans="1:15" s="45" customFormat="1" ht="37.5" x14ac:dyDescent="0.25">
      <c r="A12" s="34">
        <v>4</v>
      </c>
      <c r="B12" s="43">
        <v>1006249</v>
      </c>
      <c r="C12" s="34" t="s">
        <v>25</v>
      </c>
      <c r="D12" s="44" t="s">
        <v>106</v>
      </c>
      <c r="E12" s="36" t="s">
        <v>321</v>
      </c>
      <c r="F12" s="17">
        <v>3</v>
      </c>
      <c r="G12" s="48">
        <f t="shared" si="1"/>
        <v>300</v>
      </c>
      <c r="H12" s="37">
        <v>336</v>
      </c>
      <c r="I12" s="38">
        <f t="shared" si="2"/>
        <v>900</v>
      </c>
      <c r="J12" s="38">
        <f t="shared" si="3"/>
        <v>1008</v>
      </c>
      <c r="K12" s="50"/>
      <c r="L12" s="39">
        <f t="shared" si="4"/>
        <v>0</v>
      </c>
      <c r="M12" s="40">
        <f t="shared" si="0"/>
        <v>0</v>
      </c>
      <c r="N12" s="34" t="s">
        <v>22</v>
      </c>
      <c r="O12" s="58"/>
    </row>
    <row r="13" spans="1:15" s="45" customFormat="1" ht="37.5" x14ac:dyDescent="0.25">
      <c r="A13" s="34">
        <v>5</v>
      </c>
      <c r="B13" s="43">
        <v>1006250</v>
      </c>
      <c r="C13" s="34" t="s">
        <v>25</v>
      </c>
      <c r="D13" s="44" t="s">
        <v>107</v>
      </c>
      <c r="E13" s="36" t="s">
        <v>321</v>
      </c>
      <c r="F13" s="17">
        <v>2</v>
      </c>
      <c r="G13" s="48">
        <f t="shared" si="1"/>
        <v>562.5</v>
      </c>
      <c r="H13" s="37">
        <v>630</v>
      </c>
      <c r="I13" s="38">
        <f t="shared" si="2"/>
        <v>1125</v>
      </c>
      <c r="J13" s="38">
        <f t="shared" si="3"/>
        <v>1260</v>
      </c>
      <c r="K13" s="50"/>
      <c r="L13" s="39">
        <f t="shared" si="4"/>
        <v>0</v>
      </c>
      <c r="M13" s="40">
        <f t="shared" si="0"/>
        <v>0</v>
      </c>
      <c r="N13" s="34" t="s">
        <v>22</v>
      </c>
      <c r="O13" s="58"/>
    </row>
    <row r="14" spans="1:15" s="45" customFormat="1" ht="37.5" x14ac:dyDescent="0.25">
      <c r="A14" s="34">
        <v>6</v>
      </c>
      <c r="B14" s="43">
        <v>1006251</v>
      </c>
      <c r="C14" s="34" t="s">
        <v>25</v>
      </c>
      <c r="D14" s="44" t="s">
        <v>108</v>
      </c>
      <c r="E14" s="36" t="s">
        <v>321</v>
      </c>
      <c r="F14" s="17">
        <v>2</v>
      </c>
      <c r="G14" s="48">
        <f t="shared" si="1"/>
        <v>58.928571428571431</v>
      </c>
      <c r="H14" s="37">
        <v>66</v>
      </c>
      <c r="I14" s="38">
        <f t="shared" si="2"/>
        <v>117.85714285714286</v>
      </c>
      <c r="J14" s="38">
        <f t="shared" si="3"/>
        <v>132</v>
      </c>
      <c r="K14" s="50"/>
      <c r="L14" s="39">
        <f t="shared" si="4"/>
        <v>0</v>
      </c>
      <c r="M14" s="40">
        <f t="shared" si="0"/>
        <v>0</v>
      </c>
      <c r="N14" s="34" t="s">
        <v>22</v>
      </c>
      <c r="O14" s="58"/>
    </row>
    <row r="15" spans="1:15" s="45" customFormat="1" ht="37.5" x14ac:dyDescent="0.25">
      <c r="A15" s="34">
        <v>7</v>
      </c>
      <c r="B15" s="43">
        <v>1006261</v>
      </c>
      <c r="C15" s="34" t="s">
        <v>25</v>
      </c>
      <c r="D15" s="44" t="s">
        <v>109</v>
      </c>
      <c r="E15" s="36" t="s">
        <v>321</v>
      </c>
      <c r="F15" s="17">
        <v>2</v>
      </c>
      <c r="G15" s="48">
        <f t="shared" si="1"/>
        <v>45.535714285714285</v>
      </c>
      <c r="H15" s="37">
        <v>51</v>
      </c>
      <c r="I15" s="38">
        <f t="shared" si="2"/>
        <v>91.071428571428569</v>
      </c>
      <c r="J15" s="38">
        <f t="shared" si="3"/>
        <v>102</v>
      </c>
      <c r="K15" s="50"/>
      <c r="L15" s="39">
        <f t="shared" si="4"/>
        <v>0</v>
      </c>
      <c r="M15" s="40">
        <f t="shared" si="0"/>
        <v>0</v>
      </c>
      <c r="N15" s="34" t="s">
        <v>22</v>
      </c>
      <c r="O15" s="58"/>
    </row>
    <row r="16" spans="1:15" s="45" customFormat="1" ht="18.75" x14ac:dyDescent="0.25">
      <c r="A16" s="34">
        <v>8</v>
      </c>
      <c r="B16" s="43">
        <v>1006664</v>
      </c>
      <c r="C16" s="34" t="s">
        <v>25</v>
      </c>
      <c r="D16" s="44" t="s">
        <v>110</v>
      </c>
      <c r="E16" s="36" t="s">
        <v>321</v>
      </c>
      <c r="F16" s="17">
        <v>1</v>
      </c>
      <c r="G16" s="48">
        <f t="shared" si="1"/>
        <v>1071.4285714285713</v>
      </c>
      <c r="H16" s="37">
        <v>1200</v>
      </c>
      <c r="I16" s="38">
        <f t="shared" si="2"/>
        <v>1071.4285714285713</v>
      </c>
      <c r="J16" s="38">
        <f t="shared" si="3"/>
        <v>1200</v>
      </c>
      <c r="K16" s="50"/>
      <c r="L16" s="39">
        <f t="shared" si="4"/>
        <v>0</v>
      </c>
      <c r="M16" s="40">
        <f t="shared" si="0"/>
        <v>0</v>
      </c>
      <c r="N16" s="34" t="s">
        <v>22</v>
      </c>
      <c r="O16" s="58"/>
    </row>
    <row r="17" spans="1:15" s="45" customFormat="1" ht="37.5" x14ac:dyDescent="0.25">
      <c r="A17" s="34">
        <v>9</v>
      </c>
      <c r="B17" s="43">
        <v>1007736</v>
      </c>
      <c r="C17" s="34" t="s">
        <v>25</v>
      </c>
      <c r="D17" s="44" t="s">
        <v>111</v>
      </c>
      <c r="E17" s="36" t="s">
        <v>321</v>
      </c>
      <c r="F17" s="17">
        <v>14</v>
      </c>
      <c r="G17" s="48">
        <f t="shared" si="1"/>
        <v>276.78571428571428</v>
      </c>
      <c r="H17" s="37">
        <v>310</v>
      </c>
      <c r="I17" s="38">
        <f t="shared" si="2"/>
        <v>3875</v>
      </c>
      <c r="J17" s="38">
        <f t="shared" si="3"/>
        <v>4340</v>
      </c>
      <c r="K17" s="50"/>
      <c r="L17" s="39">
        <f t="shared" si="4"/>
        <v>0</v>
      </c>
      <c r="M17" s="40">
        <f t="shared" si="0"/>
        <v>0</v>
      </c>
      <c r="N17" s="34" t="s">
        <v>22</v>
      </c>
      <c r="O17" s="58"/>
    </row>
    <row r="18" spans="1:15" s="45" customFormat="1" ht="37.5" x14ac:dyDescent="0.25">
      <c r="A18" s="34">
        <v>10</v>
      </c>
      <c r="B18" s="43">
        <v>1007739</v>
      </c>
      <c r="C18" s="34" t="s">
        <v>25</v>
      </c>
      <c r="D18" s="44" t="s">
        <v>112</v>
      </c>
      <c r="E18" s="36" t="s">
        <v>321</v>
      </c>
      <c r="F18" s="17">
        <v>5</v>
      </c>
      <c r="G18" s="48">
        <f t="shared" si="1"/>
        <v>332.14285714285717</v>
      </c>
      <c r="H18" s="37">
        <v>372</v>
      </c>
      <c r="I18" s="38">
        <f t="shared" si="2"/>
        <v>1660.7142857142858</v>
      </c>
      <c r="J18" s="38">
        <f t="shared" si="3"/>
        <v>1860</v>
      </c>
      <c r="K18" s="50"/>
      <c r="L18" s="39">
        <f t="shared" si="4"/>
        <v>0</v>
      </c>
      <c r="M18" s="40">
        <f t="shared" si="0"/>
        <v>0</v>
      </c>
      <c r="N18" s="34" t="s">
        <v>22</v>
      </c>
      <c r="O18" s="58"/>
    </row>
    <row r="19" spans="1:15" s="45" customFormat="1" ht="37.5" x14ac:dyDescent="0.25">
      <c r="A19" s="34">
        <v>11</v>
      </c>
      <c r="B19" s="43">
        <v>1008103</v>
      </c>
      <c r="C19" s="34" t="s">
        <v>25</v>
      </c>
      <c r="D19" s="44" t="s">
        <v>113</v>
      </c>
      <c r="E19" s="36" t="s">
        <v>321</v>
      </c>
      <c r="F19" s="17">
        <v>4</v>
      </c>
      <c r="G19" s="48">
        <f t="shared" si="1"/>
        <v>44.642857142857146</v>
      </c>
      <c r="H19" s="37">
        <v>50</v>
      </c>
      <c r="I19" s="38">
        <f t="shared" si="2"/>
        <v>178.57142857142858</v>
      </c>
      <c r="J19" s="38">
        <f t="shared" si="3"/>
        <v>200</v>
      </c>
      <c r="K19" s="50"/>
      <c r="L19" s="39">
        <f t="shared" si="4"/>
        <v>0</v>
      </c>
      <c r="M19" s="40">
        <f t="shared" si="0"/>
        <v>0</v>
      </c>
      <c r="N19" s="34" t="s">
        <v>22</v>
      </c>
      <c r="O19" s="58"/>
    </row>
    <row r="20" spans="1:15" s="45" customFormat="1" ht="37.5" x14ac:dyDescent="0.25">
      <c r="A20" s="34">
        <v>12</v>
      </c>
      <c r="B20" s="43">
        <v>1008719</v>
      </c>
      <c r="C20" s="34" t="s">
        <v>25</v>
      </c>
      <c r="D20" s="44" t="s">
        <v>114</v>
      </c>
      <c r="E20" s="36" t="s">
        <v>321</v>
      </c>
      <c r="F20" s="17">
        <v>6</v>
      </c>
      <c r="G20" s="48">
        <f t="shared" si="1"/>
        <v>4.4642857142857144</v>
      </c>
      <c r="H20" s="37">
        <v>5</v>
      </c>
      <c r="I20" s="38">
        <f t="shared" si="2"/>
        <v>26.785714285714285</v>
      </c>
      <c r="J20" s="38">
        <f t="shared" si="3"/>
        <v>30</v>
      </c>
      <c r="K20" s="50"/>
      <c r="L20" s="39">
        <f t="shared" si="4"/>
        <v>0</v>
      </c>
      <c r="M20" s="40">
        <f t="shared" si="0"/>
        <v>0</v>
      </c>
      <c r="N20" s="34" t="s">
        <v>22</v>
      </c>
      <c r="O20" s="58"/>
    </row>
    <row r="21" spans="1:15" s="45" customFormat="1" ht="36" customHeight="1" x14ac:dyDescent="0.25">
      <c r="A21" s="34">
        <v>13</v>
      </c>
      <c r="B21" s="43">
        <v>1009501</v>
      </c>
      <c r="C21" s="34" t="s">
        <v>25</v>
      </c>
      <c r="D21" s="44" t="s">
        <v>115</v>
      </c>
      <c r="E21" s="36" t="s">
        <v>321</v>
      </c>
      <c r="F21" s="17">
        <v>3</v>
      </c>
      <c r="G21" s="48">
        <f t="shared" si="1"/>
        <v>26.785714285714285</v>
      </c>
      <c r="H21" s="37">
        <v>30</v>
      </c>
      <c r="I21" s="38">
        <f t="shared" si="2"/>
        <v>80.357142857142861</v>
      </c>
      <c r="J21" s="38">
        <f t="shared" si="3"/>
        <v>90</v>
      </c>
      <c r="K21" s="50"/>
      <c r="L21" s="39">
        <f t="shared" si="4"/>
        <v>0</v>
      </c>
      <c r="M21" s="40">
        <f t="shared" si="0"/>
        <v>0</v>
      </c>
      <c r="N21" s="34" t="s">
        <v>22</v>
      </c>
      <c r="O21" s="58"/>
    </row>
    <row r="22" spans="1:15" s="45" customFormat="1" ht="35.25" customHeight="1" x14ac:dyDescent="0.25">
      <c r="A22" s="34">
        <v>14</v>
      </c>
      <c r="B22" s="43">
        <v>1009506</v>
      </c>
      <c r="C22" s="34" t="s">
        <v>25</v>
      </c>
      <c r="D22" s="44" t="s">
        <v>116</v>
      </c>
      <c r="E22" s="36" t="s">
        <v>321</v>
      </c>
      <c r="F22" s="17">
        <v>60</v>
      </c>
      <c r="G22" s="48">
        <f t="shared" si="1"/>
        <v>33.035714285714285</v>
      </c>
      <c r="H22" s="37">
        <v>37</v>
      </c>
      <c r="I22" s="38">
        <f t="shared" si="2"/>
        <v>1982.1428571428571</v>
      </c>
      <c r="J22" s="38">
        <f t="shared" si="3"/>
        <v>2220</v>
      </c>
      <c r="K22" s="50"/>
      <c r="L22" s="39">
        <f t="shared" si="4"/>
        <v>0</v>
      </c>
      <c r="M22" s="40">
        <f t="shared" si="0"/>
        <v>0</v>
      </c>
      <c r="N22" s="34" t="s">
        <v>22</v>
      </c>
      <c r="O22" s="58"/>
    </row>
    <row r="23" spans="1:15" s="45" customFormat="1" ht="35.25" customHeight="1" x14ac:dyDescent="0.25">
      <c r="A23" s="34">
        <v>15</v>
      </c>
      <c r="B23" s="43">
        <v>1009508</v>
      </c>
      <c r="C23" s="34" t="s">
        <v>25</v>
      </c>
      <c r="D23" s="44" t="s">
        <v>117</v>
      </c>
      <c r="E23" s="36" t="s">
        <v>321</v>
      </c>
      <c r="F23" s="17">
        <v>12</v>
      </c>
      <c r="G23" s="48">
        <f t="shared" si="1"/>
        <v>7.1428571428571423</v>
      </c>
      <c r="H23" s="37">
        <v>8</v>
      </c>
      <c r="I23" s="38">
        <f t="shared" si="2"/>
        <v>85.714285714285708</v>
      </c>
      <c r="J23" s="38">
        <f t="shared" si="3"/>
        <v>96</v>
      </c>
      <c r="K23" s="50"/>
      <c r="L23" s="39">
        <f t="shared" si="4"/>
        <v>0</v>
      </c>
      <c r="M23" s="40">
        <f t="shared" si="0"/>
        <v>0</v>
      </c>
      <c r="N23" s="34" t="s">
        <v>22</v>
      </c>
      <c r="O23" s="58"/>
    </row>
    <row r="24" spans="1:15" s="45" customFormat="1" ht="35.25" customHeight="1" x14ac:dyDescent="0.25">
      <c r="A24" s="34">
        <v>16</v>
      </c>
      <c r="B24" s="43">
        <v>1009509</v>
      </c>
      <c r="C24" s="34" t="s">
        <v>25</v>
      </c>
      <c r="D24" s="44" t="s">
        <v>118</v>
      </c>
      <c r="E24" s="36" t="s">
        <v>321</v>
      </c>
      <c r="F24" s="17">
        <v>90</v>
      </c>
      <c r="G24" s="48">
        <f t="shared" si="1"/>
        <v>6.25</v>
      </c>
      <c r="H24" s="37">
        <v>7</v>
      </c>
      <c r="I24" s="38">
        <f t="shared" si="2"/>
        <v>562.5</v>
      </c>
      <c r="J24" s="38">
        <f t="shared" si="3"/>
        <v>630</v>
      </c>
      <c r="K24" s="50"/>
      <c r="L24" s="39">
        <f t="shared" si="4"/>
        <v>0</v>
      </c>
      <c r="M24" s="40">
        <f t="shared" si="0"/>
        <v>0</v>
      </c>
      <c r="N24" s="34" t="s">
        <v>22</v>
      </c>
      <c r="O24" s="58"/>
    </row>
    <row r="25" spans="1:15" s="45" customFormat="1" ht="35.25" customHeight="1" x14ac:dyDescent="0.25">
      <c r="A25" s="34">
        <v>17</v>
      </c>
      <c r="B25" s="43">
        <v>1009510</v>
      </c>
      <c r="C25" s="34" t="s">
        <v>25</v>
      </c>
      <c r="D25" s="44" t="s">
        <v>119</v>
      </c>
      <c r="E25" s="36" t="s">
        <v>321</v>
      </c>
      <c r="F25" s="17">
        <v>90</v>
      </c>
      <c r="G25" s="48">
        <f t="shared" si="1"/>
        <v>1.7857142857142856</v>
      </c>
      <c r="H25" s="37">
        <v>2</v>
      </c>
      <c r="I25" s="38">
        <f t="shared" si="2"/>
        <v>160.71428571428569</v>
      </c>
      <c r="J25" s="38">
        <f t="shared" si="3"/>
        <v>180</v>
      </c>
      <c r="K25" s="50"/>
      <c r="L25" s="39">
        <f t="shared" si="4"/>
        <v>0</v>
      </c>
      <c r="M25" s="40">
        <f t="shared" si="0"/>
        <v>0</v>
      </c>
      <c r="N25" s="34" t="s">
        <v>22</v>
      </c>
      <c r="O25" s="58"/>
    </row>
    <row r="26" spans="1:15" s="45" customFormat="1" ht="35.25" customHeight="1" x14ac:dyDescent="0.25">
      <c r="A26" s="34">
        <v>18</v>
      </c>
      <c r="B26" s="43">
        <v>1009511</v>
      </c>
      <c r="C26" s="34" t="s">
        <v>25</v>
      </c>
      <c r="D26" s="44" t="s">
        <v>120</v>
      </c>
      <c r="E26" s="36" t="s">
        <v>321</v>
      </c>
      <c r="F26" s="17">
        <v>3</v>
      </c>
      <c r="G26" s="48">
        <f t="shared" si="1"/>
        <v>41.964285714285715</v>
      </c>
      <c r="H26" s="37">
        <v>47</v>
      </c>
      <c r="I26" s="38">
        <f t="shared" si="2"/>
        <v>125.89285714285714</v>
      </c>
      <c r="J26" s="38">
        <f t="shared" si="3"/>
        <v>141</v>
      </c>
      <c r="K26" s="50"/>
      <c r="L26" s="39">
        <f t="shared" si="4"/>
        <v>0</v>
      </c>
      <c r="M26" s="40">
        <f t="shared" si="0"/>
        <v>0</v>
      </c>
      <c r="N26" s="34" t="s">
        <v>22</v>
      </c>
      <c r="O26" s="58"/>
    </row>
    <row r="27" spans="1:15" s="45" customFormat="1" ht="35.25" customHeight="1" x14ac:dyDescent="0.25">
      <c r="A27" s="34">
        <v>19</v>
      </c>
      <c r="B27" s="43">
        <v>1009513</v>
      </c>
      <c r="C27" s="34" t="s">
        <v>25</v>
      </c>
      <c r="D27" s="44" t="s">
        <v>121</v>
      </c>
      <c r="E27" s="36" t="s">
        <v>321</v>
      </c>
      <c r="F27" s="17">
        <v>90</v>
      </c>
      <c r="G27" s="48">
        <f t="shared" si="1"/>
        <v>29.464285714285715</v>
      </c>
      <c r="H27" s="37">
        <v>33</v>
      </c>
      <c r="I27" s="38">
        <f t="shared" si="2"/>
        <v>2651.7857142857142</v>
      </c>
      <c r="J27" s="38">
        <f t="shared" si="3"/>
        <v>2970</v>
      </c>
      <c r="K27" s="50"/>
      <c r="L27" s="39">
        <f t="shared" si="4"/>
        <v>0</v>
      </c>
      <c r="M27" s="40">
        <f t="shared" si="0"/>
        <v>0</v>
      </c>
      <c r="N27" s="34" t="s">
        <v>22</v>
      </c>
      <c r="O27" s="58"/>
    </row>
    <row r="28" spans="1:15" s="45" customFormat="1" ht="35.25" customHeight="1" x14ac:dyDescent="0.25">
      <c r="A28" s="34">
        <v>20</v>
      </c>
      <c r="B28" s="43">
        <v>1009514</v>
      </c>
      <c r="C28" s="34" t="s">
        <v>25</v>
      </c>
      <c r="D28" s="44" t="s">
        <v>122</v>
      </c>
      <c r="E28" s="36" t="s">
        <v>321</v>
      </c>
      <c r="F28" s="17">
        <v>12</v>
      </c>
      <c r="G28" s="48">
        <f t="shared" si="1"/>
        <v>194.64285714285714</v>
      </c>
      <c r="H28" s="37">
        <v>218</v>
      </c>
      <c r="I28" s="38">
        <f t="shared" si="2"/>
        <v>2335.7142857142858</v>
      </c>
      <c r="J28" s="38">
        <f t="shared" si="3"/>
        <v>2616</v>
      </c>
      <c r="K28" s="50"/>
      <c r="L28" s="39">
        <f t="shared" si="4"/>
        <v>0</v>
      </c>
      <c r="M28" s="40">
        <f t="shared" si="0"/>
        <v>0</v>
      </c>
      <c r="N28" s="34" t="s">
        <v>22</v>
      </c>
      <c r="O28" s="58"/>
    </row>
    <row r="29" spans="1:15" s="45" customFormat="1" ht="35.25" customHeight="1" x14ac:dyDescent="0.25">
      <c r="A29" s="34">
        <v>21</v>
      </c>
      <c r="B29" s="43">
        <v>1009515</v>
      </c>
      <c r="C29" s="34" t="s">
        <v>25</v>
      </c>
      <c r="D29" s="44" t="s">
        <v>123</v>
      </c>
      <c r="E29" s="36" t="s">
        <v>321</v>
      </c>
      <c r="F29" s="17">
        <v>12</v>
      </c>
      <c r="G29" s="48">
        <f t="shared" si="1"/>
        <v>103.57142857142858</v>
      </c>
      <c r="H29" s="37">
        <v>116</v>
      </c>
      <c r="I29" s="38">
        <f t="shared" si="2"/>
        <v>1242.8571428571431</v>
      </c>
      <c r="J29" s="38">
        <f t="shared" si="3"/>
        <v>1392</v>
      </c>
      <c r="K29" s="50"/>
      <c r="L29" s="39">
        <f t="shared" si="4"/>
        <v>0</v>
      </c>
      <c r="M29" s="40">
        <f t="shared" si="0"/>
        <v>0</v>
      </c>
      <c r="N29" s="34" t="s">
        <v>22</v>
      </c>
      <c r="O29" s="58"/>
    </row>
    <row r="30" spans="1:15" s="45" customFormat="1" ht="35.25" customHeight="1" x14ac:dyDescent="0.25">
      <c r="A30" s="34">
        <v>22</v>
      </c>
      <c r="B30" s="43">
        <v>1009516</v>
      </c>
      <c r="C30" s="34" t="s">
        <v>25</v>
      </c>
      <c r="D30" s="44" t="s">
        <v>124</v>
      </c>
      <c r="E30" s="36" t="s">
        <v>321</v>
      </c>
      <c r="F30" s="17">
        <v>30</v>
      </c>
      <c r="G30" s="48">
        <f t="shared" si="1"/>
        <v>19.642857142857142</v>
      </c>
      <c r="H30" s="37">
        <v>22</v>
      </c>
      <c r="I30" s="38">
        <f t="shared" si="2"/>
        <v>589.28571428571422</v>
      </c>
      <c r="J30" s="38">
        <f t="shared" si="3"/>
        <v>660</v>
      </c>
      <c r="K30" s="50"/>
      <c r="L30" s="39">
        <f t="shared" si="4"/>
        <v>0</v>
      </c>
      <c r="M30" s="40">
        <f t="shared" si="0"/>
        <v>0</v>
      </c>
      <c r="N30" s="34" t="s">
        <v>22</v>
      </c>
      <c r="O30" s="58"/>
    </row>
    <row r="31" spans="1:15" s="45" customFormat="1" ht="35.25" customHeight="1" x14ac:dyDescent="0.25">
      <c r="A31" s="34">
        <v>23</v>
      </c>
      <c r="B31" s="43">
        <v>1009517</v>
      </c>
      <c r="C31" s="34" t="s">
        <v>25</v>
      </c>
      <c r="D31" s="44" t="s">
        <v>125</v>
      </c>
      <c r="E31" s="36" t="s">
        <v>321</v>
      </c>
      <c r="F31" s="17">
        <v>66</v>
      </c>
      <c r="G31" s="48">
        <f t="shared" si="1"/>
        <v>23.214285714285715</v>
      </c>
      <c r="H31" s="37">
        <v>26</v>
      </c>
      <c r="I31" s="38">
        <f t="shared" si="2"/>
        <v>1532.1428571428571</v>
      </c>
      <c r="J31" s="38">
        <f t="shared" si="3"/>
        <v>1716</v>
      </c>
      <c r="K31" s="50"/>
      <c r="L31" s="39">
        <f t="shared" si="4"/>
        <v>0</v>
      </c>
      <c r="M31" s="40">
        <f t="shared" si="0"/>
        <v>0</v>
      </c>
      <c r="N31" s="34" t="s">
        <v>22</v>
      </c>
      <c r="O31" s="58"/>
    </row>
    <row r="32" spans="1:15" s="45" customFormat="1" ht="35.25" customHeight="1" x14ac:dyDescent="0.25">
      <c r="A32" s="34">
        <v>24</v>
      </c>
      <c r="B32" s="43">
        <v>1009518</v>
      </c>
      <c r="C32" s="34" t="s">
        <v>25</v>
      </c>
      <c r="D32" s="44" t="s">
        <v>126</v>
      </c>
      <c r="E32" s="36" t="s">
        <v>321</v>
      </c>
      <c r="F32" s="17">
        <v>66</v>
      </c>
      <c r="G32" s="48">
        <f t="shared" si="1"/>
        <v>25.892857142857146</v>
      </c>
      <c r="H32" s="37">
        <v>29</v>
      </c>
      <c r="I32" s="38">
        <f t="shared" si="2"/>
        <v>1708.9285714285716</v>
      </c>
      <c r="J32" s="38">
        <f t="shared" si="3"/>
        <v>1914</v>
      </c>
      <c r="K32" s="50"/>
      <c r="L32" s="39">
        <f t="shared" si="4"/>
        <v>0</v>
      </c>
      <c r="M32" s="40">
        <f t="shared" si="0"/>
        <v>0</v>
      </c>
      <c r="N32" s="34" t="s">
        <v>22</v>
      </c>
      <c r="O32" s="58"/>
    </row>
    <row r="33" spans="1:15" s="45" customFormat="1" ht="35.25" customHeight="1" x14ac:dyDescent="0.25">
      <c r="A33" s="34">
        <v>25</v>
      </c>
      <c r="B33" s="43">
        <v>1009519</v>
      </c>
      <c r="C33" s="34" t="s">
        <v>25</v>
      </c>
      <c r="D33" s="44" t="s">
        <v>127</v>
      </c>
      <c r="E33" s="36" t="s">
        <v>321</v>
      </c>
      <c r="F33" s="17">
        <v>15</v>
      </c>
      <c r="G33" s="48">
        <f t="shared" si="1"/>
        <v>105.35714285714286</v>
      </c>
      <c r="H33" s="37">
        <v>118</v>
      </c>
      <c r="I33" s="38">
        <f t="shared" si="2"/>
        <v>1580.3571428571429</v>
      </c>
      <c r="J33" s="38">
        <f t="shared" si="3"/>
        <v>1770</v>
      </c>
      <c r="K33" s="50"/>
      <c r="L33" s="39">
        <f t="shared" si="4"/>
        <v>0</v>
      </c>
      <c r="M33" s="40">
        <f t="shared" si="0"/>
        <v>0</v>
      </c>
      <c r="N33" s="34" t="s">
        <v>22</v>
      </c>
      <c r="O33" s="58"/>
    </row>
    <row r="34" spans="1:15" s="45" customFormat="1" ht="35.25" customHeight="1" x14ac:dyDescent="0.25">
      <c r="A34" s="34">
        <v>26</v>
      </c>
      <c r="B34" s="43">
        <v>1009520</v>
      </c>
      <c r="C34" s="34" t="s">
        <v>25</v>
      </c>
      <c r="D34" s="44" t="s">
        <v>128</v>
      </c>
      <c r="E34" s="36" t="s">
        <v>321</v>
      </c>
      <c r="F34" s="17">
        <v>9</v>
      </c>
      <c r="G34" s="48">
        <f t="shared" si="1"/>
        <v>332.14285714285717</v>
      </c>
      <c r="H34" s="37">
        <v>372</v>
      </c>
      <c r="I34" s="38">
        <f t="shared" si="2"/>
        <v>2989.2857142857147</v>
      </c>
      <c r="J34" s="38">
        <f t="shared" si="3"/>
        <v>3348</v>
      </c>
      <c r="K34" s="50"/>
      <c r="L34" s="39">
        <f t="shared" si="4"/>
        <v>0</v>
      </c>
      <c r="M34" s="40">
        <f t="shared" si="0"/>
        <v>0</v>
      </c>
      <c r="N34" s="34" t="s">
        <v>22</v>
      </c>
      <c r="O34" s="58"/>
    </row>
    <row r="35" spans="1:15" s="45" customFormat="1" ht="35.25" customHeight="1" x14ac:dyDescent="0.25">
      <c r="A35" s="34">
        <v>27</v>
      </c>
      <c r="B35" s="43">
        <v>1009521</v>
      </c>
      <c r="C35" s="34" t="s">
        <v>25</v>
      </c>
      <c r="D35" s="44" t="s">
        <v>129</v>
      </c>
      <c r="E35" s="36" t="s">
        <v>321</v>
      </c>
      <c r="F35" s="17">
        <v>4</v>
      </c>
      <c r="G35" s="48">
        <f t="shared" si="1"/>
        <v>415.17857142857144</v>
      </c>
      <c r="H35" s="37">
        <v>465</v>
      </c>
      <c r="I35" s="38">
        <f t="shared" si="2"/>
        <v>1660.7142857142858</v>
      </c>
      <c r="J35" s="38">
        <f t="shared" si="3"/>
        <v>1860</v>
      </c>
      <c r="K35" s="50"/>
      <c r="L35" s="39">
        <f t="shared" si="4"/>
        <v>0</v>
      </c>
      <c r="M35" s="40">
        <f t="shared" si="0"/>
        <v>0</v>
      </c>
      <c r="N35" s="34" t="s">
        <v>22</v>
      </c>
      <c r="O35" s="58"/>
    </row>
    <row r="36" spans="1:15" s="45" customFormat="1" ht="35.25" customHeight="1" x14ac:dyDescent="0.25">
      <c r="A36" s="34">
        <v>28</v>
      </c>
      <c r="B36" s="43">
        <v>1012434</v>
      </c>
      <c r="C36" s="34" t="s">
        <v>25</v>
      </c>
      <c r="D36" s="44" t="s">
        <v>130</v>
      </c>
      <c r="E36" s="36" t="s">
        <v>321</v>
      </c>
      <c r="F36" s="17">
        <v>2</v>
      </c>
      <c r="G36" s="48">
        <f t="shared" si="1"/>
        <v>144.64285714285714</v>
      </c>
      <c r="H36" s="37">
        <v>162</v>
      </c>
      <c r="I36" s="38">
        <f t="shared" si="2"/>
        <v>289.28571428571428</v>
      </c>
      <c r="J36" s="38">
        <f t="shared" si="3"/>
        <v>324</v>
      </c>
      <c r="K36" s="50"/>
      <c r="L36" s="39">
        <f t="shared" si="4"/>
        <v>0</v>
      </c>
      <c r="M36" s="40">
        <f t="shared" si="0"/>
        <v>0</v>
      </c>
      <c r="N36" s="34" t="s">
        <v>22</v>
      </c>
      <c r="O36" s="58"/>
    </row>
    <row r="37" spans="1:15" s="45" customFormat="1" ht="35.25" customHeight="1" x14ac:dyDescent="0.25">
      <c r="A37" s="34">
        <v>29</v>
      </c>
      <c r="B37" s="43">
        <v>1012435</v>
      </c>
      <c r="C37" s="34" t="s">
        <v>25</v>
      </c>
      <c r="D37" s="44" t="s">
        <v>131</v>
      </c>
      <c r="E37" s="36" t="s">
        <v>321</v>
      </c>
      <c r="F37" s="17">
        <v>1</v>
      </c>
      <c r="G37" s="48">
        <f t="shared" si="1"/>
        <v>164.375</v>
      </c>
      <c r="H37" s="37">
        <v>184.1</v>
      </c>
      <c r="I37" s="38">
        <f t="shared" si="2"/>
        <v>164.375</v>
      </c>
      <c r="J37" s="38">
        <f t="shared" si="3"/>
        <v>184.1</v>
      </c>
      <c r="K37" s="50"/>
      <c r="L37" s="39">
        <f t="shared" si="4"/>
        <v>0</v>
      </c>
      <c r="M37" s="40">
        <f t="shared" si="0"/>
        <v>0</v>
      </c>
      <c r="N37" s="34" t="s">
        <v>22</v>
      </c>
      <c r="O37" s="58"/>
    </row>
    <row r="38" spans="1:15" s="45" customFormat="1" ht="35.25" customHeight="1" x14ac:dyDescent="0.25">
      <c r="A38" s="34">
        <v>30</v>
      </c>
      <c r="B38" s="43">
        <v>1012436</v>
      </c>
      <c r="C38" s="34" t="s">
        <v>25</v>
      </c>
      <c r="D38" s="44" t="s">
        <v>132</v>
      </c>
      <c r="E38" s="36" t="s">
        <v>321</v>
      </c>
      <c r="F38" s="17">
        <v>1</v>
      </c>
      <c r="G38" s="48">
        <f t="shared" si="1"/>
        <v>208.92857142857144</v>
      </c>
      <c r="H38" s="37">
        <v>234</v>
      </c>
      <c r="I38" s="38">
        <f t="shared" si="2"/>
        <v>208.92857142857144</v>
      </c>
      <c r="J38" s="38">
        <f t="shared" si="3"/>
        <v>234</v>
      </c>
      <c r="K38" s="50"/>
      <c r="L38" s="39">
        <f t="shared" si="4"/>
        <v>0</v>
      </c>
      <c r="M38" s="40">
        <f t="shared" si="0"/>
        <v>0</v>
      </c>
      <c r="N38" s="34" t="s">
        <v>22</v>
      </c>
      <c r="O38" s="58"/>
    </row>
    <row r="39" spans="1:15" s="45" customFormat="1" ht="35.25" customHeight="1" x14ac:dyDescent="0.25">
      <c r="A39" s="34">
        <v>31</v>
      </c>
      <c r="B39" s="43">
        <v>1012442</v>
      </c>
      <c r="C39" s="34" t="s">
        <v>25</v>
      </c>
      <c r="D39" s="44" t="s">
        <v>133</v>
      </c>
      <c r="E39" s="36" t="s">
        <v>321</v>
      </c>
      <c r="F39" s="17">
        <v>1</v>
      </c>
      <c r="G39" s="48">
        <f t="shared" si="1"/>
        <v>318.48214285714283</v>
      </c>
      <c r="H39" s="37">
        <v>356.7</v>
      </c>
      <c r="I39" s="38">
        <f t="shared" si="2"/>
        <v>318.48214285714283</v>
      </c>
      <c r="J39" s="38">
        <f t="shared" si="3"/>
        <v>356.7</v>
      </c>
      <c r="K39" s="50"/>
      <c r="L39" s="39">
        <f t="shared" si="4"/>
        <v>0</v>
      </c>
      <c r="M39" s="40">
        <f t="shared" si="0"/>
        <v>0</v>
      </c>
      <c r="N39" s="34" t="s">
        <v>22</v>
      </c>
      <c r="O39" s="58"/>
    </row>
    <row r="40" spans="1:15" s="45" customFormat="1" ht="35.25" customHeight="1" x14ac:dyDescent="0.25">
      <c r="A40" s="34">
        <v>32</v>
      </c>
      <c r="B40" s="43">
        <v>1013434</v>
      </c>
      <c r="C40" s="34" t="s">
        <v>25</v>
      </c>
      <c r="D40" s="44" t="s">
        <v>134</v>
      </c>
      <c r="E40" s="36" t="s">
        <v>321</v>
      </c>
      <c r="F40" s="17">
        <v>1</v>
      </c>
      <c r="G40" s="48">
        <f t="shared" si="1"/>
        <v>607.14285714285711</v>
      </c>
      <c r="H40" s="37">
        <v>680</v>
      </c>
      <c r="I40" s="38">
        <f t="shared" si="2"/>
        <v>607.14285714285711</v>
      </c>
      <c r="J40" s="38">
        <f t="shared" si="3"/>
        <v>680</v>
      </c>
      <c r="K40" s="50"/>
      <c r="L40" s="39">
        <f t="shared" si="4"/>
        <v>0</v>
      </c>
      <c r="M40" s="40">
        <f t="shared" si="0"/>
        <v>0</v>
      </c>
      <c r="N40" s="34" t="s">
        <v>22</v>
      </c>
      <c r="O40" s="58"/>
    </row>
    <row r="41" spans="1:15" s="45" customFormat="1" ht="35.25" customHeight="1" x14ac:dyDescent="0.25">
      <c r="A41" s="34">
        <v>33</v>
      </c>
      <c r="B41" s="43">
        <v>1013435</v>
      </c>
      <c r="C41" s="34" t="s">
        <v>25</v>
      </c>
      <c r="D41" s="44" t="s">
        <v>135</v>
      </c>
      <c r="E41" s="36" t="s">
        <v>321</v>
      </c>
      <c r="F41" s="17">
        <v>1</v>
      </c>
      <c r="G41" s="48">
        <f t="shared" si="1"/>
        <v>401.33928571428567</v>
      </c>
      <c r="H41" s="37">
        <v>449.5</v>
      </c>
      <c r="I41" s="38">
        <f t="shared" si="2"/>
        <v>401.33928571428567</v>
      </c>
      <c r="J41" s="38">
        <f t="shared" si="3"/>
        <v>449.5</v>
      </c>
      <c r="K41" s="50"/>
      <c r="L41" s="39">
        <f t="shared" si="4"/>
        <v>0</v>
      </c>
      <c r="M41" s="40">
        <f t="shared" si="0"/>
        <v>0</v>
      </c>
      <c r="N41" s="34" t="s">
        <v>22</v>
      </c>
      <c r="O41" s="58"/>
    </row>
    <row r="42" spans="1:15" s="45" customFormat="1" ht="35.25" customHeight="1" x14ac:dyDescent="0.25">
      <c r="A42" s="34">
        <v>34</v>
      </c>
      <c r="B42" s="43">
        <v>1013436</v>
      </c>
      <c r="C42" s="34" t="s">
        <v>25</v>
      </c>
      <c r="D42" s="44" t="s">
        <v>136</v>
      </c>
      <c r="E42" s="36" t="s">
        <v>321</v>
      </c>
      <c r="F42" s="17">
        <v>1</v>
      </c>
      <c r="G42" s="48">
        <f t="shared" si="1"/>
        <v>1149.5535714285713</v>
      </c>
      <c r="H42" s="37">
        <v>1287.5</v>
      </c>
      <c r="I42" s="38">
        <f t="shared" si="2"/>
        <v>1149.5535714285713</v>
      </c>
      <c r="J42" s="38">
        <f t="shared" si="3"/>
        <v>1287.5</v>
      </c>
      <c r="K42" s="50"/>
      <c r="L42" s="39">
        <f t="shared" si="4"/>
        <v>0</v>
      </c>
      <c r="M42" s="40">
        <f t="shared" si="0"/>
        <v>0</v>
      </c>
      <c r="N42" s="34" t="s">
        <v>22</v>
      </c>
      <c r="O42" s="58"/>
    </row>
    <row r="43" spans="1:15" s="45" customFormat="1" ht="35.25" customHeight="1" x14ac:dyDescent="0.25">
      <c r="A43" s="34">
        <v>35</v>
      </c>
      <c r="B43" s="43">
        <v>1014737</v>
      </c>
      <c r="C43" s="34" t="s">
        <v>25</v>
      </c>
      <c r="D43" s="44" t="s">
        <v>137</v>
      </c>
      <c r="E43" s="36" t="s">
        <v>321</v>
      </c>
      <c r="F43" s="17">
        <v>1</v>
      </c>
      <c r="G43" s="48">
        <f t="shared" si="1"/>
        <v>3199.8214285714289</v>
      </c>
      <c r="H43" s="37">
        <v>3583.8</v>
      </c>
      <c r="I43" s="38">
        <f t="shared" si="2"/>
        <v>3199.8214285714289</v>
      </c>
      <c r="J43" s="38">
        <f t="shared" si="3"/>
        <v>3583.8</v>
      </c>
      <c r="K43" s="50"/>
      <c r="L43" s="39">
        <f t="shared" si="4"/>
        <v>0</v>
      </c>
      <c r="M43" s="40">
        <f t="shared" si="0"/>
        <v>0</v>
      </c>
      <c r="N43" s="34" t="s">
        <v>22</v>
      </c>
      <c r="O43" s="58"/>
    </row>
    <row r="44" spans="1:15" s="45" customFormat="1" ht="35.25" customHeight="1" x14ac:dyDescent="0.25">
      <c r="A44" s="34">
        <v>36</v>
      </c>
      <c r="B44" s="43">
        <v>1015096</v>
      </c>
      <c r="C44" s="34" t="s">
        <v>25</v>
      </c>
      <c r="D44" s="44" t="s">
        <v>138</v>
      </c>
      <c r="E44" s="36" t="s">
        <v>321</v>
      </c>
      <c r="F44" s="17">
        <v>3</v>
      </c>
      <c r="G44" s="48">
        <f t="shared" si="1"/>
        <v>703.92857142857133</v>
      </c>
      <c r="H44" s="37">
        <v>788.4</v>
      </c>
      <c r="I44" s="38">
        <f t="shared" si="2"/>
        <v>2111.7857142857138</v>
      </c>
      <c r="J44" s="38">
        <f t="shared" si="3"/>
        <v>2365.1999999999998</v>
      </c>
      <c r="K44" s="50"/>
      <c r="L44" s="39">
        <f t="shared" si="4"/>
        <v>0</v>
      </c>
      <c r="M44" s="40">
        <f t="shared" si="0"/>
        <v>0</v>
      </c>
      <c r="N44" s="34" t="s">
        <v>22</v>
      </c>
      <c r="O44" s="58"/>
    </row>
    <row r="45" spans="1:15" s="45" customFormat="1" ht="35.25" customHeight="1" x14ac:dyDescent="0.25">
      <c r="A45" s="34">
        <v>37</v>
      </c>
      <c r="B45" s="43">
        <v>1016038</v>
      </c>
      <c r="C45" s="34" t="s">
        <v>25</v>
      </c>
      <c r="D45" s="44" t="s">
        <v>139</v>
      </c>
      <c r="E45" s="36" t="s">
        <v>321</v>
      </c>
      <c r="F45" s="17">
        <v>10</v>
      </c>
      <c r="G45" s="48">
        <f t="shared" si="1"/>
        <v>62.5</v>
      </c>
      <c r="H45" s="37">
        <v>70</v>
      </c>
      <c r="I45" s="38">
        <f t="shared" si="2"/>
        <v>625</v>
      </c>
      <c r="J45" s="38">
        <f t="shared" si="3"/>
        <v>700</v>
      </c>
      <c r="K45" s="50"/>
      <c r="L45" s="39">
        <f t="shared" si="4"/>
        <v>0</v>
      </c>
      <c r="M45" s="40">
        <f t="shared" si="0"/>
        <v>0</v>
      </c>
      <c r="N45" s="34" t="s">
        <v>22</v>
      </c>
      <c r="O45" s="58"/>
    </row>
    <row r="46" spans="1:15" s="45" customFormat="1" ht="35.25" customHeight="1" x14ac:dyDescent="0.25">
      <c r="A46" s="34">
        <v>38</v>
      </c>
      <c r="B46" s="43">
        <v>1016475</v>
      </c>
      <c r="C46" s="34" t="s">
        <v>25</v>
      </c>
      <c r="D46" s="44" t="s">
        <v>140</v>
      </c>
      <c r="E46" s="36" t="s">
        <v>321</v>
      </c>
      <c r="F46" s="17">
        <v>1</v>
      </c>
      <c r="G46" s="48">
        <f t="shared" si="1"/>
        <v>601.60714285714278</v>
      </c>
      <c r="H46" s="37">
        <v>673.8</v>
      </c>
      <c r="I46" s="38">
        <f t="shared" si="2"/>
        <v>601.60714285714278</v>
      </c>
      <c r="J46" s="38">
        <f t="shared" si="3"/>
        <v>673.8</v>
      </c>
      <c r="K46" s="50"/>
      <c r="L46" s="39">
        <f t="shared" si="4"/>
        <v>0</v>
      </c>
      <c r="M46" s="40">
        <f t="shared" si="0"/>
        <v>0</v>
      </c>
      <c r="N46" s="34" t="s">
        <v>22</v>
      </c>
      <c r="O46" s="58"/>
    </row>
    <row r="47" spans="1:15" s="45" customFormat="1" ht="35.25" customHeight="1" x14ac:dyDescent="0.25">
      <c r="A47" s="34">
        <v>39</v>
      </c>
      <c r="B47" s="43">
        <v>1016648</v>
      </c>
      <c r="C47" s="34" t="s">
        <v>25</v>
      </c>
      <c r="D47" s="44" t="s">
        <v>141</v>
      </c>
      <c r="E47" s="36" t="s">
        <v>321</v>
      </c>
      <c r="F47" s="17">
        <v>2</v>
      </c>
      <c r="G47" s="48">
        <f t="shared" si="1"/>
        <v>30.357142857142854</v>
      </c>
      <c r="H47" s="37">
        <v>34</v>
      </c>
      <c r="I47" s="38">
        <f t="shared" si="2"/>
        <v>60.714285714285708</v>
      </c>
      <c r="J47" s="38">
        <f t="shared" si="3"/>
        <v>68</v>
      </c>
      <c r="K47" s="50"/>
      <c r="L47" s="39">
        <f t="shared" si="4"/>
        <v>0</v>
      </c>
      <c r="M47" s="40">
        <f t="shared" si="0"/>
        <v>0</v>
      </c>
      <c r="N47" s="34" t="s">
        <v>22</v>
      </c>
      <c r="O47" s="58"/>
    </row>
    <row r="48" spans="1:15" s="45" customFormat="1" ht="35.25" customHeight="1" x14ac:dyDescent="0.25">
      <c r="A48" s="34">
        <v>40</v>
      </c>
      <c r="B48" s="43">
        <v>1016673</v>
      </c>
      <c r="C48" s="34" t="s">
        <v>25</v>
      </c>
      <c r="D48" s="44" t="s">
        <v>142</v>
      </c>
      <c r="E48" s="36" t="s">
        <v>321</v>
      </c>
      <c r="F48" s="17">
        <v>1</v>
      </c>
      <c r="G48" s="48">
        <f t="shared" si="1"/>
        <v>51.964285714285715</v>
      </c>
      <c r="H48" s="37">
        <v>58.2</v>
      </c>
      <c r="I48" s="38">
        <f t="shared" si="2"/>
        <v>51.964285714285715</v>
      </c>
      <c r="J48" s="38">
        <f t="shared" si="3"/>
        <v>58.2</v>
      </c>
      <c r="K48" s="50"/>
      <c r="L48" s="39">
        <f t="shared" si="4"/>
        <v>0</v>
      </c>
      <c r="M48" s="40">
        <f t="shared" si="0"/>
        <v>0</v>
      </c>
      <c r="N48" s="34" t="s">
        <v>22</v>
      </c>
      <c r="O48" s="58"/>
    </row>
    <row r="49" spans="1:15" s="45" customFormat="1" ht="35.25" customHeight="1" x14ac:dyDescent="0.25">
      <c r="A49" s="34">
        <v>41</v>
      </c>
      <c r="B49" s="43">
        <v>1016677</v>
      </c>
      <c r="C49" s="34" t="s">
        <v>25</v>
      </c>
      <c r="D49" s="44" t="s">
        <v>143</v>
      </c>
      <c r="E49" s="36" t="s">
        <v>321</v>
      </c>
      <c r="F49" s="17">
        <v>2</v>
      </c>
      <c r="G49" s="48">
        <f t="shared" si="1"/>
        <v>1473.2142857142858</v>
      </c>
      <c r="H49" s="37">
        <v>1650</v>
      </c>
      <c r="I49" s="38">
        <f t="shared" si="2"/>
        <v>2946.4285714285716</v>
      </c>
      <c r="J49" s="38">
        <f t="shared" si="3"/>
        <v>3300</v>
      </c>
      <c r="K49" s="50"/>
      <c r="L49" s="39">
        <f t="shared" si="4"/>
        <v>0</v>
      </c>
      <c r="M49" s="40">
        <f t="shared" si="0"/>
        <v>0</v>
      </c>
      <c r="N49" s="34" t="s">
        <v>22</v>
      </c>
      <c r="O49" s="58"/>
    </row>
    <row r="50" spans="1:15" s="45" customFormat="1" ht="35.25" customHeight="1" x14ac:dyDescent="0.25">
      <c r="A50" s="34">
        <v>42</v>
      </c>
      <c r="B50" s="43">
        <v>1018780</v>
      </c>
      <c r="C50" s="34" t="s">
        <v>25</v>
      </c>
      <c r="D50" s="44" t="s">
        <v>144</v>
      </c>
      <c r="E50" s="36" t="s">
        <v>321</v>
      </c>
      <c r="F50" s="17">
        <v>2</v>
      </c>
      <c r="G50" s="48">
        <f t="shared" si="1"/>
        <v>242.85714285714283</v>
      </c>
      <c r="H50" s="37">
        <v>272</v>
      </c>
      <c r="I50" s="38">
        <f t="shared" si="2"/>
        <v>485.71428571428567</v>
      </c>
      <c r="J50" s="38">
        <f t="shared" si="3"/>
        <v>544</v>
      </c>
      <c r="K50" s="50"/>
      <c r="L50" s="39">
        <f t="shared" si="4"/>
        <v>0</v>
      </c>
      <c r="M50" s="40">
        <f t="shared" si="0"/>
        <v>0</v>
      </c>
      <c r="N50" s="34" t="s">
        <v>22</v>
      </c>
      <c r="O50" s="58"/>
    </row>
    <row r="51" spans="1:15" s="45" customFormat="1" ht="35.25" customHeight="1" x14ac:dyDescent="0.25">
      <c r="A51" s="34">
        <v>43</v>
      </c>
      <c r="B51" s="43">
        <v>1018781</v>
      </c>
      <c r="C51" s="34" t="s">
        <v>25</v>
      </c>
      <c r="D51" s="44" t="s">
        <v>145</v>
      </c>
      <c r="E51" s="36" t="s">
        <v>321</v>
      </c>
      <c r="F51" s="17">
        <v>1</v>
      </c>
      <c r="G51" s="48">
        <f t="shared" si="1"/>
        <v>242.85714285714283</v>
      </c>
      <c r="H51" s="37">
        <v>272</v>
      </c>
      <c r="I51" s="38">
        <f t="shared" si="2"/>
        <v>242.85714285714283</v>
      </c>
      <c r="J51" s="38">
        <f t="shared" si="3"/>
        <v>272</v>
      </c>
      <c r="K51" s="50"/>
      <c r="L51" s="39">
        <f t="shared" si="4"/>
        <v>0</v>
      </c>
      <c r="M51" s="40">
        <f t="shared" si="0"/>
        <v>0</v>
      </c>
      <c r="N51" s="34" t="s">
        <v>22</v>
      </c>
      <c r="O51" s="58"/>
    </row>
    <row r="52" spans="1:15" s="45" customFormat="1" ht="35.25" customHeight="1" x14ac:dyDescent="0.25">
      <c r="A52" s="34">
        <v>44</v>
      </c>
      <c r="B52" s="43">
        <v>1021082</v>
      </c>
      <c r="C52" s="34" t="s">
        <v>25</v>
      </c>
      <c r="D52" s="44" t="s">
        <v>146</v>
      </c>
      <c r="E52" s="36" t="s">
        <v>321</v>
      </c>
      <c r="F52" s="17">
        <v>4</v>
      </c>
      <c r="G52" s="48">
        <f t="shared" si="1"/>
        <v>315.17857142857144</v>
      </c>
      <c r="H52" s="37">
        <v>353</v>
      </c>
      <c r="I52" s="38">
        <f t="shared" si="2"/>
        <v>1260.7142857142858</v>
      </c>
      <c r="J52" s="38">
        <f t="shared" si="3"/>
        <v>1412</v>
      </c>
      <c r="K52" s="50"/>
      <c r="L52" s="39">
        <f t="shared" si="4"/>
        <v>0</v>
      </c>
      <c r="M52" s="40">
        <f t="shared" si="0"/>
        <v>0</v>
      </c>
      <c r="N52" s="34" t="s">
        <v>22</v>
      </c>
      <c r="O52" s="58"/>
    </row>
    <row r="53" spans="1:15" s="45" customFormat="1" ht="35.25" customHeight="1" x14ac:dyDescent="0.25">
      <c r="A53" s="34">
        <v>45</v>
      </c>
      <c r="B53" s="43">
        <v>1029384</v>
      </c>
      <c r="C53" s="34" t="s">
        <v>25</v>
      </c>
      <c r="D53" s="44" t="s">
        <v>147</v>
      </c>
      <c r="E53" s="36" t="s">
        <v>321</v>
      </c>
      <c r="F53" s="17">
        <v>4</v>
      </c>
      <c r="G53" s="48">
        <f t="shared" si="1"/>
        <v>34.821428571428569</v>
      </c>
      <c r="H53" s="37">
        <v>39</v>
      </c>
      <c r="I53" s="38">
        <f t="shared" si="2"/>
        <v>139.28571428571428</v>
      </c>
      <c r="J53" s="38">
        <f t="shared" si="3"/>
        <v>156</v>
      </c>
      <c r="K53" s="50"/>
      <c r="L53" s="39">
        <f t="shared" si="4"/>
        <v>0</v>
      </c>
      <c r="M53" s="40">
        <f t="shared" si="0"/>
        <v>0</v>
      </c>
      <c r="N53" s="34" t="s">
        <v>22</v>
      </c>
      <c r="O53" s="58"/>
    </row>
    <row r="54" spans="1:15" s="45" customFormat="1" ht="35.25" customHeight="1" x14ac:dyDescent="0.25">
      <c r="A54" s="34">
        <v>46</v>
      </c>
      <c r="B54" s="43">
        <v>1039908</v>
      </c>
      <c r="C54" s="34" t="s">
        <v>25</v>
      </c>
      <c r="D54" s="44" t="s">
        <v>148</v>
      </c>
      <c r="E54" s="36" t="s">
        <v>321</v>
      </c>
      <c r="F54" s="17">
        <v>4</v>
      </c>
      <c r="G54" s="48">
        <f t="shared" si="1"/>
        <v>991.96428571428578</v>
      </c>
      <c r="H54" s="37">
        <v>1111</v>
      </c>
      <c r="I54" s="38">
        <f t="shared" si="2"/>
        <v>3967.8571428571431</v>
      </c>
      <c r="J54" s="38">
        <f t="shared" si="3"/>
        <v>4444</v>
      </c>
      <c r="K54" s="50"/>
      <c r="L54" s="39">
        <f t="shared" si="4"/>
        <v>0</v>
      </c>
      <c r="M54" s="40">
        <f t="shared" si="0"/>
        <v>0</v>
      </c>
      <c r="N54" s="34" t="s">
        <v>22</v>
      </c>
      <c r="O54" s="58"/>
    </row>
    <row r="55" spans="1:15" s="45" customFormat="1" ht="35.25" customHeight="1" x14ac:dyDescent="0.25">
      <c r="A55" s="34">
        <v>47</v>
      </c>
      <c r="B55" s="43">
        <v>1056795</v>
      </c>
      <c r="C55" s="34" t="s">
        <v>25</v>
      </c>
      <c r="D55" s="44" t="s">
        <v>149</v>
      </c>
      <c r="E55" s="36" t="s">
        <v>321</v>
      </c>
      <c r="F55" s="17">
        <v>12</v>
      </c>
      <c r="G55" s="48">
        <f t="shared" si="1"/>
        <v>207.14285714285717</v>
      </c>
      <c r="H55" s="37">
        <v>232</v>
      </c>
      <c r="I55" s="38">
        <f t="shared" si="2"/>
        <v>2485.7142857142862</v>
      </c>
      <c r="J55" s="38">
        <f t="shared" si="3"/>
        <v>2784</v>
      </c>
      <c r="K55" s="50"/>
      <c r="L55" s="39">
        <f t="shared" si="4"/>
        <v>0</v>
      </c>
      <c r="M55" s="40">
        <f t="shared" si="0"/>
        <v>0</v>
      </c>
      <c r="N55" s="34" t="s">
        <v>22</v>
      </c>
      <c r="O55" s="58"/>
    </row>
    <row r="56" spans="1:15" s="45" customFormat="1" ht="35.25" customHeight="1" x14ac:dyDescent="0.25">
      <c r="A56" s="34">
        <v>48</v>
      </c>
      <c r="B56" s="43">
        <v>3002019</v>
      </c>
      <c r="C56" s="34" t="s">
        <v>25</v>
      </c>
      <c r="D56" s="44" t="s">
        <v>150</v>
      </c>
      <c r="E56" s="36" t="s">
        <v>321</v>
      </c>
      <c r="F56" s="17">
        <v>15</v>
      </c>
      <c r="G56" s="48">
        <f t="shared" si="1"/>
        <v>1.7857142857142856</v>
      </c>
      <c r="H56" s="37">
        <v>2</v>
      </c>
      <c r="I56" s="38">
        <f t="shared" si="2"/>
        <v>26.785714285714285</v>
      </c>
      <c r="J56" s="38">
        <f t="shared" si="3"/>
        <v>30</v>
      </c>
      <c r="K56" s="50"/>
      <c r="L56" s="39">
        <f t="shared" si="4"/>
        <v>0</v>
      </c>
      <c r="M56" s="40">
        <f t="shared" si="0"/>
        <v>0</v>
      </c>
      <c r="N56" s="34" t="s">
        <v>22</v>
      </c>
      <c r="O56" s="58"/>
    </row>
    <row r="57" spans="1:15" s="45" customFormat="1" ht="35.25" customHeight="1" x14ac:dyDescent="0.25">
      <c r="A57" s="34">
        <v>49</v>
      </c>
      <c r="B57" s="43">
        <v>3002414</v>
      </c>
      <c r="C57" s="34" t="s">
        <v>25</v>
      </c>
      <c r="D57" s="44" t="s">
        <v>151</v>
      </c>
      <c r="E57" s="36" t="s">
        <v>321</v>
      </c>
      <c r="F57" s="17">
        <v>2</v>
      </c>
      <c r="G57" s="48">
        <f t="shared" si="1"/>
        <v>49.107142857142854</v>
      </c>
      <c r="H57" s="37">
        <v>55</v>
      </c>
      <c r="I57" s="38">
        <f t="shared" si="2"/>
        <v>98.214285714285708</v>
      </c>
      <c r="J57" s="38">
        <f t="shared" si="3"/>
        <v>110</v>
      </c>
      <c r="K57" s="50"/>
      <c r="L57" s="39">
        <f t="shared" si="4"/>
        <v>0</v>
      </c>
      <c r="M57" s="40">
        <f t="shared" si="0"/>
        <v>0</v>
      </c>
      <c r="N57" s="34" t="s">
        <v>22</v>
      </c>
      <c r="O57" s="58"/>
    </row>
    <row r="58" spans="1:15" s="45" customFormat="1" ht="35.25" customHeight="1" x14ac:dyDescent="0.25">
      <c r="A58" s="34">
        <v>50</v>
      </c>
      <c r="B58" s="43">
        <v>3002454</v>
      </c>
      <c r="C58" s="34" t="s">
        <v>25</v>
      </c>
      <c r="D58" s="44" t="s">
        <v>152</v>
      </c>
      <c r="E58" s="36" t="s">
        <v>321</v>
      </c>
      <c r="F58" s="17">
        <v>4</v>
      </c>
      <c r="G58" s="48">
        <f t="shared" si="1"/>
        <v>1.7857142857142856</v>
      </c>
      <c r="H58" s="37">
        <v>2</v>
      </c>
      <c r="I58" s="38">
        <f t="shared" si="2"/>
        <v>7.1428571428571423</v>
      </c>
      <c r="J58" s="38">
        <f t="shared" si="3"/>
        <v>8</v>
      </c>
      <c r="K58" s="50"/>
      <c r="L58" s="39">
        <f t="shared" si="4"/>
        <v>0</v>
      </c>
      <c r="M58" s="40">
        <f t="shared" si="0"/>
        <v>0</v>
      </c>
      <c r="N58" s="34" t="s">
        <v>22</v>
      </c>
      <c r="O58" s="58"/>
    </row>
    <row r="59" spans="1:15" s="45" customFormat="1" ht="35.25" customHeight="1" x14ac:dyDescent="0.25">
      <c r="A59" s="34">
        <v>51</v>
      </c>
      <c r="B59" s="43">
        <v>3002455</v>
      </c>
      <c r="C59" s="34" t="s">
        <v>25</v>
      </c>
      <c r="D59" s="44" t="s">
        <v>153</v>
      </c>
      <c r="E59" s="36" t="s">
        <v>321</v>
      </c>
      <c r="F59" s="17">
        <v>3</v>
      </c>
      <c r="G59" s="48">
        <f t="shared" si="1"/>
        <v>17.857142857142858</v>
      </c>
      <c r="H59" s="37">
        <v>20</v>
      </c>
      <c r="I59" s="38">
        <f t="shared" si="2"/>
        <v>53.571428571428569</v>
      </c>
      <c r="J59" s="38">
        <f t="shared" si="3"/>
        <v>60</v>
      </c>
      <c r="K59" s="50"/>
      <c r="L59" s="39">
        <f t="shared" si="4"/>
        <v>0</v>
      </c>
      <c r="M59" s="40">
        <f t="shared" si="0"/>
        <v>0</v>
      </c>
      <c r="N59" s="34" t="s">
        <v>22</v>
      </c>
      <c r="O59" s="58"/>
    </row>
    <row r="60" spans="1:15" s="45" customFormat="1" ht="35.25" customHeight="1" x14ac:dyDescent="0.25">
      <c r="A60" s="34">
        <v>52</v>
      </c>
      <c r="B60" s="43">
        <v>3002456</v>
      </c>
      <c r="C60" s="34" t="s">
        <v>25</v>
      </c>
      <c r="D60" s="44" t="s">
        <v>154</v>
      </c>
      <c r="E60" s="36" t="s">
        <v>321</v>
      </c>
      <c r="F60" s="17">
        <v>4</v>
      </c>
      <c r="G60" s="48">
        <f t="shared" si="1"/>
        <v>8.9285714285714288</v>
      </c>
      <c r="H60" s="37">
        <v>10</v>
      </c>
      <c r="I60" s="38">
        <f t="shared" si="2"/>
        <v>35.714285714285715</v>
      </c>
      <c r="J60" s="38">
        <f t="shared" si="3"/>
        <v>40</v>
      </c>
      <c r="K60" s="50"/>
      <c r="L60" s="39">
        <f t="shared" si="4"/>
        <v>0</v>
      </c>
      <c r="M60" s="40">
        <f t="shared" si="0"/>
        <v>0</v>
      </c>
      <c r="N60" s="34" t="s">
        <v>22</v>
      </c>
      <c r="O60" s="58"/>
    </row>
    <row r="61" spans="1:15" s="45" customFormat="1" ht="35.25" customHeight="1" x14ac:dyDescent="0.25">
      <c r="A61" s="34">
        <v>53</v>
      </c>
      <c r="B61" s="43">
        <v>3002458</v>
      </c>
      <c r="C61" s="34" t="s">
        <v>25</v>
      </c>
      <c r="D61" s="44" t="s">
        <v>155</v>
      </c>
      <c r="E61" s="36" t="s">
        <v>321</v>
      </c>
      <c r="F61" s="17">
        <v>3</v>
      </c>
      <c r="G61" s="48">
        <f t="shared" si="1"/>
        <v>1.7857142857142856</v>
      </c>
      <c r="H61" s="37">
        <v>2</v>
      </c>
      <c r="I61" s="38">
        <f t="shared" si="2"/>
        <v>5.3571428571428568</v>
      </c>
      <c r="J61" s="38">
        <f t="shared" si="3"/>
        <v>6</v>
      </c>
      <c r="K61" s="50"/>
      <c r="L61" s="39">
        <f t="shared" si="4"/>
        <v>0</v>
      </c>
      <c r="M61" s="40">
        <f t="shared" si="0"/>
        <v>0</v>
      </c>
      <c r="N61" s="34" t="s">
        <v>22</v>
      </c>
      <c r="O61" s="58"/>
    </row>
    <row r="62" spans="1:15" s="45" customFormat="1" ht="35.25" customHeight="1" x14ac:dyDescent="0.25">
      <c r="A62" s="34">
        <v>54</v>
      </c>
      <c r="B62" s="43">
        <v>3002462</v>
      </c>
      <c r="C62" s="34" t="s">
        <v>25</v>
      </c>
      <c r="D62" s="44" t="s">
        <v>156</v>
      </c>
      <c r="E62" s="36" t="s">
        <v>321</v>
      </c>
      <c r="F62" s="17">
        <v>8</v>
      </c>
      <c r="G62" s="48">
        <f t="shared" si="1"/>
        <v>75</v>
      </c>
      <c r="H62" s="37">
        <v>84</v>
      </c>
      <c r="I62" s="38">
        <f t="shared" si="2"/>
        <v>600</v>
      </c>
      <c r="J62" s="38">
        <f t="shared" si="3"/>
        <v>672</v>
      </c>
      <c r="K62" s="50"/>
      <c r="L62" s="39">
        <f t="shared" si="4"/>
        <v>0</v>
      </c>
      <c r="M62" s="40">
        <f t="shared" si="0"/>
        <v>0</v>
      </c>
      <c r="N62" s="34" t="s">
        <v>22</v>
      </c>
      <c r="O62" s="58"/>
    </row>
    <row r="63" spans="1:15" s="45" customFormat="1" ht="35.25" customHeight="1" x14ac:dyDescent="0.25">
      <c r="A63" s="34">
        <v>55</v>
      </c>
      <c r="B63" s="43">
        <v>3002465</v>
      </c>
      <c r="C63" s="34" t="s">
        <v>25</v>
      </c>
      <c r="D63" s="44" t="s">
        <v>157</v>
      </c>
      <c r="E63" s="36" t="s">
        <v>321</v>
      </c>
      <c r="F63" s="17">
        <v>2</v>
      </c>
      <c r="G63" s="48">
        <f t="shared" si="1"/>
        <v>26.785714285714285</v>
      </c>
      <c r="H63" s="37">
        <v>30</v>
      </c>
      <c r="I63" s="38">
        <f t="shared" si="2"/>
        <v>53.571428571428569</v>
      </c>
      <c r="J63" s="38">
        <f t="shared" si="3"/>
        <v>60</v>
      </c>
      <c r="K63" s="50"/>
      <c r="L63" s="39">
        <f t="shared" si="4"/>
        <v>0</v>
      </c>
      <c r="M63" s="40">
        <f t="shared" si="0"/>
        <v>0</v>
      </c>
      <c r="N63" s="34" t="s">
        <v>22</v>
      </c>
      <c r="O63" s="58"/>
    </row>
    <row r="64" spans="1:15" s="45" customFormat="1" ht="35.25" customHeight="1" x14ac:dyDescent="0.25">
      <c r="A64" s="34">
        <v>56</v>
      </c>
      <c r="B64" s="43">
        <v>3002500</v>
      </c>
      <c r="C64" s="34" t="s">
        <v>25</v>
      </c>
      <c r="D64" s="44" t="s">
        <v>158</v>
      </c>
      <c r="E64" s="36" t="s">
        <v>321</v>
      </c>
      <c r="F64" s="17">
        <v>1</v>
      </c>
      <c r="G64" s="48">
        <f t="shared" si="1"/>
        <v>17.857142857142858</v>
      </c>
      <c r="H64" s="37">
        <v>20</v>
      </c>
      <c r="I64" s="38">
        <f t="shared" si="2"/>
        <v>17.857142857142858</v>
      </c>
      <c r="J64" s="38">
        <f t="shared" si="3"/>
        <v>20</v>
      </c>
      <c r="K64" s="50"/>
      <c r="L64" s="39">
        <f t="shared" si="4"/>
        <v>0</v>
      </c>
      <c r="M64" s="40">
        <f t="shared" si="0"/>
        <v>0</v>
      </c>
      <c r="N64" s="34" t="s">
        <v>22</v>
      </c>
      <c r="O64" s="58"/>
    </row>
    <row r="65" spans="1:15" s="45" customFormat="1" ht="35.25" customHeight="1" x14ac:dyDescent="0.25">
      <c r="A65" s="34">
        <v>57</v>
      </c>
      <c r="B65" s="43">
        <v>3002505</v>
      </c>
      <c r="C65" s="34" t="s">
        <v>25</v>
      </c>
      <c r="D65" s="44" t="s">
        <v>159</v>
      </c>
      <c r="E65" s="36" t="s">
        <v>321</v>
      </c>
      <c r="F65" s="17">
        <v>2</v>
      </c>
      <c r="G65" s="48">
        <f t="shared" si="1"/>
        <v>831.25</v>
      </c>
      <c r="H65" s="37">
        <v>931</v>
      </c>
      <c r="I65" s="38">
        <f t="shared" si="2"/>
        <v>1662.5</v>
      </c>
      <c r="J65" s="38">
        <f t="shared" si="3"/>
        <v>1862</v>
      </c>
      <c r="K65" s="50"/>
      <c r="L65" s="39">
        <f t="shared" si="4"/>
        <v>0</v>
      </c>
      <c r="M65" s="40">
        <f t="shared" si="0"/>
        <v>0</v>
      </c>
      <c r="N65" s="34" t="s">
        <v>22</v>
      </c>
      <c r="O65" s="58"/>
    </row>
    <row r="66" spans="1:15" s="45" customFormat="1" ht="35.25" customHeight="1" x14ac:dyDescent="0.25">
      <c r="A66" s="34">
        <v>58</v>
      </c>
      <c r="B66" s="43">
        <v>3002506</v>
      </c>
      <c r="C66" s="34" t="s">
        <v>25</v>
      </c>
      <c r="D66" s="44" t="s">
        <v>160</v>
      </c>
      <c r="E66" s="36" t="s">
        <v>321</v>
      </c>
      <c r="F66" s="17">
        <v>2</v>
      </c>
      <c r="G66" s="48">
        <f t="shared" si="1"/>
        <v>167.85714285714286</v>
      </c>
      <c r="H66" s="37">
        <v>188</v>
      </c>
      <c r="I66" s="38">
        <f t="shared" si="2"/>
        <v>335.71428571428572</v>
      </c>
      <c r="J66" s="38">
        <f t="shared" si="3"/>
        <v>376</v>
      </c>
      <c r="K66" s="50"/>
      <c r="L66" s="39">
        <f t="shared" si="4"/>
        <v>0</v>
      </c>
      <c r="M66" s="40">
        <f t="shared" si="0"/>
        <v>0</v>
      </c>
      <c r="N66" s="34" t="s">
        <v>22</v>
      </c>
      <c r="O66" s="58"/>
    </row>
    <row r="67" spans="1:15" s="45" customFormat="1" ht="35.25" customHeight="1" x14ac:dyDescent="0.25">
      <c r="A67" s="34">
        <v>59</v>
      </c>
      <c r="B67" s="43">
        <v>3002507</v>
      </c>
      <c r="C67" s="34" t="s">
        <v>25</v>
      </c>
      <c r="D67" s="44" t="s">
        <v>161</v>
      </c>
      <c r="E67" s="36" t="s">
        <v>321</v>
      </c>
      <c r="F67" s="17">
        <v>6</v>
      </c>
      <c r="G67" s="48">
        <f t="shared" si="1"/>
        <v>305.35714285714283</v>
      </c>
      <c r="H67" s="37">
        <v>342</v>
      </c>
      <c r="I67" s="38">
        <f t="shared" si="2"/>
        <v>1832.1428571428569</v>
      </c>
      <c r="J67" s="38">
        <f t="shared" si="3"/>
        <v>2052</v>
      </c>
      <c r="K67" s="50"/>
      <c r="L67" s="39">
        <f t="shared" si="4"/>
        <v>0</v>
      </c>
      <c r="M67" s="40">
        <f t="shared" si="0"/>
        <v>0</v>
      </c>
      <c r="N67" s="34" t="s">
        <v>22</v>
      </c>
      <c r="O67" s="58"/>
    </row>
    <row r="68" spans="1:15" s="45" customFormat="1" ht="35.25" customHeight="1" x14ac:dyDescent="0.25">
      <c r="A68" s="34">
        <v>60</v>
      </c>
      <c r="B68" s="43">
        <v>3002508</v>
      </c>
      <c r="C68" s="34" t="s">
        <v>25</v>
      </c>
      <c r="D68" s="44" t="s">
        <v>162</v>
      </c>
      <c r="E68" s="36" t="s">
        <v>321</v>
      </c>
      <c r="F68" s="17">
        <v>6</v>
      </c>
      <c r="G68" s="48">
        <f t="shared" si="1"/>
        <v>249.10714285714283</v>
      </c>
      <c r="H68" s="37">
        <v>279</v>
      </c>
      <c r="I68" s="38">
        <f t="shared" si="2"/>
        <v>1494.6428571428569</v>
      </c>
      <c r="J68" s="38">
        <f t="shared" si="3"/>
        <v>1674</v>
      </c>
      <c r="K68" s="50"/>
      <c r="L68" s="39">
        <f t="shared" si="4"/>
        <v>0</v>
      </c>
      <c r="M68" s="40">
        <f t="shared" si="0"/>
        <v>0</v>
      </c>
      <c r="N68" s="34" t="s">
        <v>22</v>
      </c>
      <c r="O68" s="58"/>
    </row>
    <row r="69" spans="1:15" s="45" customFormat="1" ht="35.25" customHeight="1" x14ac:dyDescent="0.25">
      <c r="A69" s="34">
        <v>61</v>
      </c>
      <c r="B69" s="43">
        <v>3002509</v>
      </c>
      <c r="C69" s="34" t="s">
        <v>25</v>
      </c>
      <c r="D69" s="44" t="s">
        <v>163</v>
      </c>
      <c r="E69" s="36" t="s">
        <v>321</v>
      </c>
      <c r="F69" s="17">
        <v>2</v>
      </c>
      <c r="G69" s="48">
        <f t="shared" si="1"/>
        <v>17.857142857142858</v>
      </c>
      <c r="H69" s="37">
        <v>20</v>
      </c>
      <c r="I69" s="38">
        <f t="shared" si="2"/>
        <v>35.714285714285715</v>
      </c>
      <c r="J69" s="38">
        <f t="shared" si="3"/>
        <v>40</v>
      </c>
      <c r="K69" s="50"/>
      <c r="L69" s="39">
        <f t="shared" si="4"/>
        <v>0</v>
      </c>
      <c r="M69" s="40">
        <f t="shared" si="0"/>
        <v>0</v>
      </c>
      <c r="N69" s="34" t="s">
        <v>22</v>
      </c>
      <c r="O69" s="58"/>
    </row>
    <row r="70" spans="1:15" s="45" customFormat="1" ht="35.25" customHeight="1" x14ac:dyDescent="0.25">
      <c r="A70" s="34">
        <v>62</v>
      </c>
      <c r="B70" s="43">
        <v>3002510</v>
      </c>
      <c r="C70" s="34" t="s">
        <v>25</v>
      </c>
      <c r="D70" s="44" t="s">
        <v>164</v>
      </c>
      <c r="E70" s="36" t="s">
        <v>321</v>
      </c>
      <c r="F70" s="17">
        <v>2</v>
      </c>
      <c r="G70" s="48">
        <f t="shared" si="1"/>
        <v>249.10714285714283</v>
      </c>
      <c r="H70" s="37">
        <v>279</v>
      </c>
      <c r="I70" s="38">
        <f t="shared" si="2"/>
        <v>498.21428571428567</v>
      </c>
      <c r="J70" s="38">
        <f t="shared" si="3"/>
        <v>558</v>
      </c>
      <c r="K70" s="50"/>
      <c r="L70" s="39">
        <f t="shared" si="4"/>
        <v>0</v>
      </c>
      <c r="M70" s="40">
        <f t="shared" si="0"/>
        <v>0</v>
      </c>
      <c r="N70" s="34" t="s">
        <v>22</v>
      </c>
      <c r="O70" s="58"/>
    </row>
    <row r="71" spans="1:15" s="45" customFormat="1" ht="35.25" customHeight="1" x14ac:dyDescent="0.25">
      <c r="A71" s="34">
        <v>63</v>
      </c>
      <c r="B71" s="43">
        <v>3002511</v>
      </c>
      <c r="C71" s="34" t="s">
        <v>25</v>
      </c>
      <c r="D71" s="44" t="s">
        <v>165</v>
      </c>
      <c r="E71" s="36" t="s">
        <v>321</v>
      </c>
      <c r="F71" s="17">
        <v>2</v>
      </c>
      <c r="G71" s="48">
        <f t="shared" si="1"/>
        <v>17.857142857142858</v>
      </c>
      <c r="H71" s="37">
        <v>20</v>
      </c>
      <c r="I71" s="38">
        <f t="shared" si="2"/>
        <v>35.714285714285715</v>
      </c>
      <c r="J71" s="38">
        <f t="shared" si="3"/>
        <v>40</v>
      </c>
      <c r="K71" s="50"/>
      <c r="L71" s="39">
        <f t="shared" si="4"/>
        <v>0</v>
      </c>
      <c r="M71" s="40">
        <f t="shared" si="0"/>
        <v>0</v>
      </c>
      <c r="N71" s="34" t="s">
        <v>22</v>
      </c>
      <c r="O71" s="58"/>
    </row>
    <row r="72" spans="1:15" s="45" customFormat="1" ht="35.25" customHeight="1" x14ac:dyDescent="0.25">
      <c r="A72" s="34">
        <v>64</v>
      </c>
      <c r="B72" s="43">
        <v>3002512</v>
      </c>
      <c r="C72" s="34" t="s">
        <v>25</v>
      </c>
      <c r="D72" s="44" t="s">
        <v>166</v>
      </c>
      <c r="E72" s="36" t="s">
        <v>321</v>
      </c>
      <c r="F72" s="17">
        <v>2</v>
      </c>
      <c r="G72" s="48">
        <f t="shared" si="1"/>
        <v>824.10714285714289</v>
      </c>
      <c r="H72" s="37">
        <v>923</v>
      </c>
      <c r="I72" s="38">
        <f t="shared" si="2"/>
        <v>1648.2142857142858</v>
      </c>
      <c r="J72" s="38">
        <f t="shared" si="3"/>
        <v>1846</v>
      </c>
      <c r="K72" s="50"/>
      <c r="L72" s="39">
        <f t="shared" si="4"/>
        <v>0</v>
      </c>
      <c r="M72" s="40">
        <f t="shared" si="0"/>
        <v>0</v>
      </c>
      <c r="N72" s="34" t="s">
        <v>22</v>
      </c>
      <c r="O72" s="58"/>
    </row>
    <row r="73" spans="1:15" s="45" customFormat="1" ht="35.25" customHeight="1" x14ac:dyDescent="0.25">
      <c r="A73" s="34">
        <v>65</v>
      </c>
      <c r="B73" s="43">
        <v>3002513</v>
      </c>
      <c r="C73" s="34" t="s">
        <v>25</v>
      </c>
      <c r="D73" s="44" t="s">
        <v>167</v>
      </c>
      <c r="E73" s="36" t="s">
        <v>321</v>
      </c>
      <c r="F73" s="17">
        <v>4</v>
      </c>
      <c r="G73" s="48">
        <f t="shared" si="1"/>
        <v>304.46428571428572</v>
      </c>
      <c r="H73" s="37">
        <v>341</v>
      </c>
      <c r="I73" s="38">
        <f t="shared" si="2"/>
        <v>1217.8571428571429</v>
      </c>
      <c r="J73" s="38">
        <f t="shared" si="3"/>
        <v>1364</v>
      </c>
      <c r="K73" s="50"/>
      <c r="L73" s="39">
        <f t="shared" si="4"/>
        <v>0</v>
      </c>
      <c r="M73" s="40">
        <f t="shared" si="0"/>
        <v>0</v>
      </c>
      <c r="N73" s="34" t="s">
        <v>22</v>
      </c>
      <c r="O73" s="58"/>
    </row>
    <row r="74" spans="1:15" s="45" customFormat="1" ht="35.25" customHeight="1" x14ac:dyDescent="0.25">
      <c r="A74" s="34">
        <v>66</v>
      </c>
      <c r="B74" s="43">
        <v>3002514</v>
      </c>
      <c r="C74" s="34" t="s">
        <v>25</v>
      </c>
      <c r="D74" s="44" t="s">
        <v>168</v>
      </c>
      <c r="E74" s="36" t="s">
        <v>321</v>
      </c>
      <c r="F74" s="17">
        <v>8</v>
      </c>
      <c r="G74" s="48">
        <f t="shared" ref="G74:G137" si="5">H74/112*100</f>
        <v>639.28571428571433</v>
      </c>
      <c r="H74" s="37">
        <v>716</v>
      </c>
      <c r="I74" s="38">
        <f t="shared" ref="I74:I137" si="6">G74*F74</f>
        <v>5114.2857142857147</v>
      </c>
      <c r="J74" s="38">
        <f t="shared" ref="J74:J137" si="7">H74*F74</f>
        <v>5728</v>
      </c>
      <c r="K74" s="50"/>
      <c r="L74" s="39">
        <f t="shared" ref="L74:L137" si="8">K74*F74</f>
        <v>0</v>
      </c>
      <c r="M74" s="40">
        <f t="shared" ref="M74:M137" si="9">L74*1.12</f>
        <v>0</v>
      </c>
      <c r="N74" s="34" t="s">
        <v>22</v>
      </c>
      <c r="O74" s="58"/>
    </row>
    <row r="75" spans="1:15" s="45" customFormat="1" ht="35.25" customHeight="1" x14ac:dyDescent="0.25">
      <c r="A75" s="34">
        <v>67</v>
      </c>
      <c r="B75" s="43">
        <v>3002515</v>
      </c>
      <c r="C75" s="34" t="s">
        <v>25</v>
      </c>
      <c r="D75" s="44" t="s">
        <v>169</v>
      </c>
      <c r="E75" s="36" t="s">
        <v>321</v>
      </c>
      <c r="F75" s="17">
        <v>2</v>
      </c>
      <c r="G75" s="48">
        <f t="shared" si="5"/>
        <v>824.19642857142856</v>
      </c>
      <c r="H75" s="37">
        <v>923.1</v>
      </c>
      <c r="I75" s="38">
        <f t="shared" si="6"/>
        <v>1648.3928571428571</v>
      </c>
      <c r="J75" s="38">
        <f t="shared" si="7"/>
        <v>1846.2</v>
      </c>
      <c r="K75" s="50"/>
      <c r="L75" s="39">
        <f t="shared" si="8"/>
        <v>0</v>
      </c>
      <c r="M75" s="40">
        <f t="shared" si="9"/>
        <v>0</v>
      </c>
      <c r="N75" s="34" t="s">
        <v>22</v>
      </c>
      <c r="O75" s="58"/>
    </row>
    <row r="76" spans="1:15" s="45" customFormat="1" ht="35.25" customHeight="1" x14ac:dyDescent="0.25">
      <c r="A76" s="34">
        <v>68</v>
      </c>
      <c r="B76" s="43">
        <v>3002516</v>
      </c>
      <c r="C76" s="34" t="s">
        <v>25</v>
      </c>
      <c r="D76" s="44" t="s">
        <v>170</v>
      </c>
      <c r="E76" s="36" t="s">
        <v>321</v>
      </c>
      <c r="F76" s="17">
        <v>6</v>
      </c>
      <c r="G76" s="48">
        <f t="shared" si="5"/>
        <v>51.785714285714292</v>
      </c>
      <c r="H76" s="37">
        <v>58</v>
      </c>
      <c r="I76" s="38">
        <f t="shared" si="6"/>
        <v>310.71428571428578</v>
      </c>
      <c r="J76" s="38">
        <f t="shared" si="7"/>
        <v>348</v>
      </c>
      <c r="K76" s="50"/>
      <c r="L76" s="39">
        <f t="shared" si="8"/>
        <v>0</v>
      </c>
      <c r="M76" s="40">
        <f t="shared" si="9"/>
        <v>0</v>
      </c>
      <c r="N76" s="34" t="s">
        <v>22</v>
      </c>
      <c r="O76" s="58"/>
    </row>
    <row r="77" spans="1:15" s="45" customFormat="1" ht="35.25" customHeight="1" x14ac:dyDescent="0.25">
      <c r="A77" s="34">
        <v>69</v>
      </c>
      <c r="B77" s="43">
        <v>3002517</v>
      </c>
      <c r="C77" s="34" t="s">
        <v>25</v>
      </c>
      <c r="D77" s="44" t="s">
        <v>171</v>
      </c>
      <c r="E77" s="36" t="s">
        <v>321</v>
      </c>
      <c r="F77" s="17">
        <v>4</v>
      </c>
      <c r="G77" s="48">
        <f t="shared" si="5"/>
        <v>766.96428571428567</v>
      </c>
      <c r="H77" s="37">
        <v>859</v>
      </c>
      <c r="I77" s="38">
        <f t="shared" si="6"/>
        <v>3067.8571428571427</v>
      </c>
      <c r="J77" s="38">
        <f t="shared" si="7"/>
        <v>3436</v>
      </c>
      <c r="K77" s="50"/>
      <c r="L77" s="39">
        <f t="shared" si="8"/>
        <v>0</v>
      </c>
      <c r="M77" s="40">
        <f t="shared" si="9"/>
        <v>0</v>
      </c>
      <c r="N77" s="34" t="s">
        <v>22</v>
      </c>
      <c r="O77" s="58"/>
    </row>
    <row r="78" spans="1:15" s="45" customFormat="1" ht="35.25" customHeight="1" x14ac:dyDescent="0.25">
      <c r="A78" s="34">
        <v>70</v>
      </c>
      <c r="B78" s="43">
        <v>3002518</v>
      </c>
      <c r="C78" s="34" t="s">
        <v>25</v>
      </c>
      <c r="D78" s="44" t="s">
        <v>172</v>
      </c>
      <c r="E78" s="36" t="s">
        <v>321</v>
      </c>
      <c r="F78" s="17">
        <v>2</v>
      </c>
      <c r="G78" s="48">
        <f t="shared" si="5"/>
        <v>17.857142857142858</v>
      </c>
      <c r="H78" s="37">
        <v>20</v>
      </c>
      <c r="I78" s="38">
        <f t="shared" si="6"/>
        <v>35.714285714285715</v>
      </c>
      <c r="J78" s="38">
        <f t="shared" si="7"/>
        <v>40</v>
      </c>
      <c r="K78" s="50"/>
      <c r="L78" s="39">
        <f t="shared" si="8"/>
        <v>0</v>
      </c>
      <c r="M78" s="40">
        <f t="shared" si="9"/>
        <v>0</v>
      </c>
      <c r="N78" s="34" t="s">
        <v>22</v>
      </c>
      <c r="O78" s="58"/>
    </row>
    <row r="79" spans="1:15" s="45" customFormat="1" ht="35.25" customHeight="1" x14ac:dyDescent="0.25">
      <c r="A79" s="34">
        <v>71</v>
      </c>
      <c r="B79" s="43">
        <v>3002832</v>
      </c>
      <c r="C79" s="34" t="s">
        <v>25</v>
      </c>
      <c r="D79" s="44" t="s">
        <v>173</v>
      </c>
      <c r="E79" s="36" t="s">
        <v>321</v>
      </c>
      <c r="F79" s="17">
        <v>8</v>
      </c>
      <c r="G79" s="48">
        <f t="shared" si="5"/>
        <v>39.017857142857146</v>
      </c>
      <c r="H79" s="37">
        <v>43.7</v>
      </c>
      <c r="I79" s="38">
        <f t="shared" si="6"/>
        <v>312.14285714285717</v>
      </c>
      <c r="J79" s="38">
        <f t="shared" si="7"/>
        <v>349.6</v>
      </c>
      <c r="K79" s="50"/>
      <c r="L79" s="39">
        <f t="shared" si="8"/>
        <v>0</v>
      </c>
      <c r="M79" s="40">
        <f t="shared" si="9"/>
        <v>0</v>
      </c>
      <c r="N79" s="34" t="s">
        <v>22</v>
      </c>
      <c r="O79" s="58"/>
    </row>
    <row r="80" spans="1:15" s="45" customFormat="1" ht="35.25" customHeight="1" x14ac:dyDescent="0.25">
      <c r="A80" s="34">
        <v>72</v>
      </c>
      <c r="B80" s="43">
        <v>3002834</v>
      </c>
      <c r="C80" s="34" t="s">
        <v>25</v>
      </c>
      <c r="D80" s="44" t="s">
        <v>174</v>
      </c>
      <c r="E80" s="36" t="s">
        <v>321</v>
      </c>
      <c r="F80" s="17">
        <v>20</v>
      </c>
      <c r="G80" s="48">
        <f t="shared" si="5"/>
        <v>58.035714285714292</v>
      </c>
      <c r="H80" s="37">
        <v>65</v>
      </c>
      <c r="I80" s="38">
        <f t="shared" si="6"/>
        <v>1160.7142857142858</v>
      </c>
      <c r="J80" s="38">
        <f t="shared" si="7"/>
        <v>1300</v>
      </c>
      <c r="K80" s="50"/>
      <c r="L80" s="39">
        <f t="shared" si="8"/>
        <v>0</v>
      </c>
      <c r="M80" s="40">
        <f t="shared" si="9"/>
        <v>0</v>
      </c>
      <c r="N80" s="34" t="s">
        <v>22</v>
      </c>
      <c r="O80" s="58"/>
    </row>
    <row r="81" spans="1:15" s="45" customFormat="1" ht="35.25" customHeight="1" x14ac:dyDescent="0.25">
      <c r="A81" s="34">
        <v>73</v>
      </c>
      <c r="B81" s="43">
        <v>3002835</v>
      </c>
      <c r="C81" s="34" t="s">
        <v>25</v>
      </c>
      <c r="D81" s="44" t="s">
        <v>175</v>
      </c>
      <c r="E81" s="36" t="s">
        <v>321</v>
      </c>
      <c r="F81" s="17">
        <v>3</v>
      </c>
      <c r="G81" s="48">
        <f t="shared" si="5"/>
        <v>8.0357142857142865</v>
      </c>
      <c r="H81" s="37">
        <v>9</v>
      </c>
      <c r="I81" s="38">
        <f t="shared" si="6"/>
        <v>24.107142857142861</v>
      </c>
      <c r="J81" s="38">
        <f t="shared" si="7"/>
        <v>27</v>
      </c>
      <c r="K81" s="50"/>
      <c r="L81" s="39">
        <f t="shared" si="8"/>
        <v>0</v>
      </c>
      <c r="M81" s="40">
        <f t="shared" si="9"/>
        <v>0</v>
      </c>
      <c r="N81" s="34" t="s">
        <v>22</v>
      </c>
      <c r="O81" s="58"/>
    </row>
    <row r="82" spans="1:15" s="45" customFormat="1" ht="35.25" customHeight="1" x14ac:dyDescent="0.25">
      <c r="A82" s="34">
        <v>74</v>
      </c>
      <c r="B82" s="43">
        <v>3002836</v>
      </c>
      <c r="C82" s="34" t="s">
        <v>25</v>
      </c>
      <c r="D82" s="44" t="s">
        <v>176</v>
      </c>
      <c r="E82" s="36" t="s">
        <v>321</v>
      </c>
      <c r="F82" s="17">
        <v>5</v>
      </c>
      <c r="G82" s="48">
        <f t="shared" si="5"/>
        <v>9.8214285714285712</v>
      </c>
      <c r="H82" s="37">
        <v>11</v>
      </c>
      <c r="I82" s="38">
        <f t="shared" si="6"/>
        <v>49.107142857142854</v>
      </c>
      <c r="J82" s="38">
        <f t="shared" si="7"/>
        <v>55</v>
      </c>
      <c r="K82" s="50"/>
      <c r="L82" s="39">
        <f t="shared" si="8"/>
        <v>0</v>
      </c>
      <c r="M82" s="40">
        <f t="shared" si="9"/>
        <v>0</v>
      </c>
      <c r="N82" s="34" t="s">
        <v>22</v>
      </c>
      <c r="O82" s="58"/>
    </row>
    <row r="83" spans="1:15" s="45" customFormat="1" ht="35.25" customHeight="1" x14ac:dyDescent="0.25">
      <c r="A83" s="34">
        <v>75</v>
      </c>
      <c r="B83" s="43">
        <v>3002837</v>
      </c>
      <c r="C83" s="34" t="s">
        <v>25</v>
      </c>
      <c r="D83" s="44" t="s">
        <v>177</v>
      </c>
      <c r="E83" s="36" t="s">
        <v>321</v>
      </c>
      <c r="F83" s="17">
        <v>8</v>
      </c>
      <c r="G83" s="48">
        <f t="shared" si="5"/>
        <v>12.232142857142856</v>
      </c>
      <c r="H83" s="37">
        <v>13.7</v>
      </c>
      <c r="I83" s="38">
        <f t="shared" si="6"/>
        <v>97.857142857142847</v>
      </c>
      <c r="J83" s="38">
        <f t="shared" si="7"/>
        <v>109.6</v>
      </c>
      <c r="K83" s="50"/>
      <c r="L83" s="39">
        <f t="shared" si="8"/>
        <v>0</v>
      </c>
      <c r="M83" s="40">
        <f t="shared" si="9"/>
        <v>0</v>
      </c>
      <c r="N83" s="34" t="s">
        <v>22</v>
      </c>
      <c r="O83" s="58"/>
    </row>
    <row r="84" spans="1:15" s="45" customFormat="1" ht="35.25" customHeight="1" x14ac:dyDescent="0.25">
      <c r="A84" s="34">
        <v>76</v>
      </c>
      <c r="B84" s="43">
        <v>3002838</v>
      </c>
      <c r="C84" s="34" t="s">
        <v>25</v>
      </c>
      <c r="D84" s="44" t="s">
        <v>178</v>
      </c>
      <c r="E84" s="36" t="s">
        <v>321</v>
      </c>
      <c r="F84" s="17">
        <v>80</v>
      </c>
      <c r="G84" s="48">
        <f t="shared" si="5"/>
        <v>12.5</v>
      </c>
      <c r="H84" s="37">
        <v>14</v>
      </c>
      <c r="I84" s="38">
        <f t="shared" si="6"/>
        <v>1000</v>
      </c>
      <c r="J84" s="38">
        <f t="shared" si="7"/>
        <v>1120</v>
      </c>
      <c r="K84" s="50"/>
      <c r="L84" s="39">
        <f t="shared" si="8"/>
        <v>0</v>
      </c>
      <c r="M84" s="40">
        <f t="shared" si="9"/>
        <v>0</v>
      </c>
      <c r="N84" s="34" t="s">
        <v>22</v>
      </c>
      <c r="O84" s="58"/>
    </row>
    <row r="85" spans="1:15" s="45" customFormat="1" ht="35.25" customHeight="1" x14ac:dyDescent="0.25">
      <c r="A85" s="34">
        <v>77</v>
      </c>
      <c r="B85" s="43">
        <v>3003076</v>
      </c>
      <c r="C85" s="34" t="s">
        <v>25</v>
      </c>
      <c r="D85" s="44" t="s">
        <v>179</v>
      </c>
      <c r="E85" s="36" t="s">
        <v>321</v>
      </c>
      <c r="F85" s="17">
        <v>2</v>
      </c>
      <c r="G85" s="48">
        <f t="shared" si="5"/>
        <v>6.25</v>
      </c>
      <c r="H85" s="37">
        <v>7</v>
      </c>
      <c r="I85" s="38">
        <f t="shared" si="6"/>
        <v>12.5</v>
      </c>
      <c r="J85" s="38">
        <f t="shared" si="7"/>
        <v>14</v>
      </c>
      <c r="K85" s="50"/>
      <c r="L85" s="39">
        <f t="shared" si="8"/>
        <v>0</v>
      </c>
      <c r="M85" s="40">
        <f t="shared" si="9"/>
        <v>0</v>
      </c>
      <c r="N85" s="34" t="s">
        <v>22</v>
      </c>
      <c r="O85" s="58"/>
    </row>
    <row r="86" spans="1:15" s="45" customFormat="1" ht="35.25" customHeight="1" x14ac:dyDescent="0.25">
      <c r="A86" s="34">
        <v>78</v>
      </c>
      <c r="B86" s="43">
        <v>3003337</v>
      </c>
      <c r="C86" s="34" t="s">
        <v>25</v>
      </c>
      <c r="D86" s="44" t="s">
        <v>180</v>
      </c>
      <c r="E86" s="36" t="s">
        <v>321</v>
      </c>
      <c r="F86" s="17">
        <v>9</v>
      </c>
      <c r="G86" s="48">
        <f t="shared" si="5"/>
        <v>1.7857142857142856</v>
      </c>
      <c r="H86" s="37">
        <v>2</v>
      </c>
      <c r="I86" s="38">
        <f t="shared" si="6"/>
        <v>16.071428571428569</v>
      </c>
      <c r="J86" s="38">
        <f t="shared" si="7"/>
        <v>18</v>
      </c>
      <c r="K86" s="50"/>
      <c r="L86" s="39">
        <f t="shared" si="8"/>
        <v>0</v>
      </c>
      <c r="M86" s="40">
        <f t="shared" si="9"/>
        <v>0</v>
      </c>
      <c r="N86" s="34" t="s">
        <v>22</v>
      </c>
      <c r="O86" s="58"/>
    </row>
    <row r="87" spans="1:15" s="45" customFormat="1" ht="35.25" customHeight="1" x14ac:dyDescent="0.25">
      <c r="A87" s="34">
        <v>79</v>
      </c>
      <c r="B87" s="43">
        <v>3003386</v>
      </c>
      <c r="C87" s="34" t="s">
        <v>25</v>
      </c>
      <c r="D87" s="44" t="s">
        <v>181</v>
      </c>
      <c r="E87" s="36" t="s">
        <v>321</v>
      </c>
      <c r="F87" s="17">
        <v>16</v>
      </c>
      <c r="G87" s="48">
        <f t="shared" si="5"/>
        <v>116.96428571428572</v>
      </c>
      <c r="H87" s="37">
        <v>131</v>
      </c>
      <c r="I87" s="38">
        <f t="shared" si="6"/>
        <v>1871.4285714285716</v>
      </c>
      <c r="J87" s="38">
        <f t="shared" si="7"/>
        <v>2096</v>
      </c>
      <c r="K87" s="50"/>
      <c r="L87" s="39">
        <f t="shared" si="8"/>
        <v>0</v>
      </c>
      <c r="M87" s="40">
        <f t="shared" si="9"/>
        <v>0</v>
      </c>
      <c r="N87" s="34" t="s">
        <v>22</v>
      </c>
      <c r="O87" s="58"/>
    </row>
    <row r="88" spans="1:15" s="45" customFormat="1" ht="35.25" customHeight="1" x14ac:dyDescent="0.25">
      <c r="A88" s="34">
        <v>80</v>
      </c>
      <c r="B88" s="43">
        <v>3003387</v>
      </c>
      <c r="C88" s="34" t="s">
        <v>25</v>
      </c>
      <c r="D88" s="44" t="s">
        <v>182</v>
      </c>
      <c r="E88" s="36" t="s">
        <v>321</v>
      </c>
      <c r="F88" s="17">
        <v>1</v>
      </c>
      <c r="G88" s="48">
        <f t="shared" si="5"/>
        <v>0.89285714285714279</v>
      </c>
      <c r="H88" s="37">
        <v>1</v>
      </c>
      <c r="I88" s="38">
        <f t="shared" si="6"/>
        <v>0.89285714285714279</v>
      </c>
      <c r="J88" s="38">
        <f t="shared" si="7"/>
        <v>1</v>
      </c>
      <c r="K88" s="50"/>
      <c r="L88" s="39">
        <f t="shared" si="8"/>
        <v>0</v>
      </c>
      <c r="M88" s="40">
        <f t="shared" si="9"/>
        <v>0</v>
      </c>
      <c r="N88" s="34" t="s">
        <v>22</v>
      </c>
      <c r="O88" s="58"/>
    </row>
    <row r="89" spans="1:15" s="45" customFormat="1" ht="35.25" customHeight="1" x14ac:dyDescent="0.25">
      <c r="A89" s="34">
        <v>81</v>
      </c>
      <c r="B89" s="43">
        <v>3003389</v>
      </c>
      <c r="C89" s="34" t="s">
        <v>25</v>
      </c>
      <c r="D89" s="44" t="s">
        <v>183</v>
      </c>
      <c r="E89" s="36" t="s">
        <v>321</v>
      </c>
      <c r="F89" s="17">
        <v>1</v>
      </c>
      <c r="G89" s="48">
        <f t="shared" si="5"/>
        <v>0.89285714285714279</v>
      </c>
      <c r="H89" s="37">
        <v>1</v>
      </c>
      <c r="I89" s="38">
        <f t="shared" si="6"/>
        <v>0.89285714285714279</v>
      </c>
      <c r="J89" s="38">
        <f t="shared" si="7"/>
        <v>1</v>
      </c>
      <c r="K89" s="50"/>
      <c r="L89" s="39">
        <f t="shared" si="8"/>
        <v>0</v>
      </c>
      <c r="M89" s="40">
        <f t="shared" si="9"/>
        <v>0</v>
      </c>
      <c r="N89" s="34" t="s">
        <v>22</v>
      </c>
      <c r="O89" s="58"/>
    </row>
    <row r="90" spans="1:15" s="45" customFormat="1" ht="35.25" customHeight="1" x14ac:dyDescent="0.25">
      <c r="A90" s="34">
        <v>82</v>
      </c>
      <c r="B90" s="43">
        <v>3003390</v>
      </c>
      <c r="C90" s="34" t="s">
        <v>25</v>
      </c>
      <c r="D90" s="44" t="s">
        <v>184</v>
      </c>
      <c r="E90" s="36" t="s">
        <v>321</v>
      </c>
      <c r="F90" s="17">
        <v>1</v>
      </c>
      <c r="G90" s="48">
        <f t="shared" si="5"/>
        <v>0.89285714285714279</v>
      </c>
      <c r="H90" s="37">
        <v>1</v>
      </c>
      <c r="I90" s="38">
        <f t="shared" si="6"/>
        <v>0.89285714285714279</v>
      </c>
      <c r="J90" s="38">
        <f t="shared" si="7"/>
        <v>1</v>
      </c>
      <c r="K90" s="50"/>
      <c r="L90" s="39">
        <f t="shared" si="8"/>
        <v>0</v>
      </c>
      <c r="M90" s="40">
        <f t="shared" si="9"/>
        <v>0</v>
      </c>
      <c r="N90" s="34" t="s">
        <v>22</v>
      </c>
      <c r="O90" s="58"/>
    </row>
    <row r="91" spans="1:15" s="45" customFormat="1" ht="35.25" customHeight="1" x14ac:dyDescent="0.25">
      <c r="A91" s="34">
        <v>83</v>
      </c>
      <c r="B91" s="43">
        <v>3003461</v>
      </c>
      <c r="C91" s="34" t="s">
        <v>25</v>
      </c>
      <c r="D91" s="44" t="s">
        <v>185</v>
      </c>
      <c r="E91" s="36" t="s">
        <v>321</v>
      </c>
      <c r="F91" s="17">
        <v>2</v>
      </c>
      <c r="G91" s="48">
        <f t="shared" si="5"/>
        <v>259.82142857142856</v>
      </c>
      <c r="H91" s="37">
        <v>291</v>
      </c>
      <c r="I91" s="38">
        <f t="shared" si="6"/>
        <v>519.64285714285711</v>
      </c>
      <c r="J91" s="38">
        <f t="shared" si="7"/>
        <v>582</v>
      </c>
      <c r="K91" s="50"/>
      <c r="L91" s="39">
        <f t="shared" si="8"/>
        <v>0</v>
      </c>
      <c r="M91" s="40">
        <f t="shared" si="9"/>
        <v>0</v>
      </c>
      <c r="N91" s="34" t="s">
        <v>22</v>
      </c>
      <c r="O91" s="58"/>
    </row>
    <row r="92" spans="1:15" s="45" customFormat="1" ht="35.25" customHeight="1" x14ac:dyDescent="0.25">
      <c r="A92" s="34">
        <v>84</v>
      </c>
      <c r="B92" s="43">
        <v>3003604</v>
      </c>
      <c r="C92" s="34" t="s">
        <v>25</v>
      </c>
      <c r="D92" s="44" t="s">
        <v>186</v>
      </c>
      <c r="E92" s="36" t="s">
        <v>321</v>
      </c>
      <c r="F92" s="17">
        <v>1</v>
      </c>
      <c r="G92" s="48">
        <f t="shared" si="5"/>
        <v>150.89285714285714</v>
      </c>
      <c r="H92" s="37">
        <v>169</v>
      </c>
      <c r="I92" s="38">
        <f t="shared" si="6"/>
        <v>150.89285714285714</v>
      </c>
      <c r="J92" s="38">
        <f t="shared" si="7"/>
        <v>169</v>
      </c>
      <c r="K92" s="50"/>
      <c r="L92" s="39">
        <f t="shared" si="8"/>
        <v>0</v>
      </c>
      <c r="M92" s="40">
        <f t="shared" si="9"/>
        <v>0</v>
      </c>
      <c r="N92" s="34" t="s">
        <v>22</v>
      </c>
      <c r="O92" s="58"/>
    </row>
    <row r="93" spans="1:15" s="45" customFormat="1" ht="35.25" customHeight="1" x14ac:dyDescent="0.25">
      <c r="A93" s="34">
        <v>85</v>
      </c>
      <c r="B93" s="43">
        <v>3005461</v>
      </c>
      <c r="C93" s="34" t="s">
        <v>25</v>
      </c>
      <c r="D93" s="44" t="s">
        <v>187</v>
      </c>
      <c r="E93" s="36" t="s">
        <v>321</v>
      </c>
      <c r="F93" s="17">
        <v>6</v>
      </c>
      <c r="G93" s="48">
        <f t="shared" si="5"/>
        <v>66.964285714285708</v>
      </c>
      <c r="H93" s="37">
        <v>75</v>
      </c>
      <c r="I93" s="38">
        <f t="shared" si="6"/>
        <v>401.78571428571422</v>
      </c>
      <c r="J93" s="38">
        <f t="shared" si="7"/>
        <v>450</v>
      </c>
      <c r="K93" s="50"/>
      <c r="L93" s="39">
        <f t="shared" si="8"/>
        <v>0</v>
      </c>
      <c r="M93" s="40">
        <f t="shared" si="9"/>
        <v>0</v>
      </c>
      <c r="N93" s="34" t="s">
        <v>22</v>
      </c>
      <c r="O93" s="58"/>
    </row>
    <row r="94" spans="1:15" s="45" customFormat="1" ht="35.25" customHeight="1" x14ac:dyDescent="0.25">
      <c r="A94" s="34">
        <v>86</v>
      </c>
      <c r="B94" s="43">
        <v>3005737</v>
      </c>
      <c r="C94" s="34" t="s">
        <v>25</v>
      </c>
      <c r="D94" s="44" t="s">
        <v>188</v>
      </c>
      <c r="E94" s="36" t="s">
        <v>321</v>
      </c>
      <c r="F94" s="17">
        <v>2</v>
      </c>
      <c r="G94" s="48">
        <f t="shared" si="5"/>
        <v>31.25</v>
      </c>
      <c r="H94" s="37">
        <v>35</v>
      </c>
      <c r="I94" s="38">
        <f t="shared" si="6"/>
        <v>62.5</v>
      </c>
      <c r="J94" s="38">
        <f t="shared" si="7"/>
        <v>70</v>
      </c>
      <c r="K94" s="50"/>
      <c r="L94" s="39">
        <f t="shared" si="8"/>
        <v>0</v>
      </c>
      <c r="M94" s="40">
        <f t="shared" si="9"/>
        <v>0</v>
      </c>
      <c r="N94" s="34" t="s">
        <v>22</v>
      </c>
      <c r="O94" s="58"/>
    </row>
    <row r="95" spans="1:15" s="45" customFormat="1" ht="35.25" customHeight="1" x14ac:dyDescent="0.25">
      <c r="A95" s="34">
        <v>87</v>
      </c>
      <c r="B95" s="43">
        <v>3005738</v>
      </c>
      <c r="C95" s="34" t="s">
        <v>25</v>
      </c>
      <c r="D95" s="44" t="s">
        <v>189</v>
      </c>
      <c r="E95" s="36" t="s">
        <v>321</v>
      </c>
      <c r="F95" s="17">
        <v>1</v>
      </c>
      <c r="G95" s="48">
        <f t="shared" si="5"/>
        <v>2.6785714285714284</v>
      </c>
      <c r="H95" s="37">
        <v>3</v>
      </c>
      <c r="I95" s="38">
        <f t="shared" si="6"/>
        <v>2.6785714285714284</v>
      </c>
      <c r="J95" s="38">
        <f t="shared" si="7"/>
        <v>3</v>
      </c>
      <c r="K95" s="50"/>
      <c r="L95" s="39">
        <f t="shared" si="8"/>
        <v>0</v>
      </c>
      <c r="M95" s="40">
        <f t="shared" si="9"/>
        <v>0</v>
      </c>
      <c r="N95" s="34" t="s">
        <v>22</v>
      </c>
      <c r="O95" s="58"/>
    </row>
    <row r="96" spans="1:15" s="45" customFormat="1" ht="35.25" customHeight="1" x14ac:dyDescent="0.25">
      <c r="A96" s="34">
        <v>88</v>
      </c>
      <c r="B96" s="43" t="s">
        <v>309</v>
      </c>
      <c r="C96" s="34" t="s">
        <v>25</v>
      </c>
      <c r="D96" s="44" t="s">
        <v>190</v>
      </c>
      <c r="E96" s="36" t="s">
        <v>321</v>
      </c>
      <c r="F96" s="17">
        <v>2</v>
      </c>
      <c r="G96" s="48">
        <f t="shared" si="5"/>
        <v>35.714285714285715</v>
      </c>
      <c r="H96" s="37">
        <v>40</v>
      </c>
      <c r="I96" s="38">
        <f t="shared" si="6"/>
        <v>71.428571428571431</v>
      </c>
      <c r="J96" s="38">
        <f t="shared" si="7"/>
        <v>80</v>
      </c>
      <c r="K96" s="50"/>
      <c r="L96" s="39">
        <f t="shared" si="8"/>
        <v>0</v>
      </c>
      <c r="M96" s="40">
        <f t="shared" si="9"/>
        <v>0</v>
      </c>
      <c r="N96" s="34" t="s">
        <v>22</v>
      </c>
      <c r="O96" s="58"/>
    </row>
    <row r="97" spans="1:15" s="45" customFormat="1" ht="35.25" customHeight="1" x14ac:dyDescent="0.25">
      <c r="A97" s="34">
        <v>89</v>
      </c>
      <c r="B97" s="43" t="s">
        <v>310</v>
      </c>
      <c r="C97" s="34" t="s">
        <v>25</v>
      </c>
      <c r="D97" s="44" t="s">
        <v>191</v>
      </c>
      <c r="E97" s="36" t="s">
        <v>321</v>
      </c>
      <c r="F97" s="17">
        <v>3</v>
      </c>
      <c r="G97" s="48">
        <f t="shared" si="5"/>
        <v>2534.8214285714284</v>
      </c>
      <c r="H97" s="37">
        <v>2839</v>
      </c>
      <c r="I97" s="38">
        <f t="shared" si="6"/>
        <v>7604.4642857142853</v>
      </c>
      <c r="J97" s="38">
        <f t="shared" si="7"/>
        <v>8517</v>
      </c>
      <c r="K97" s="50"/>
      <c r="L97" s="39">
        <f t="shared" si="8"/>
        <v>0</v>
      </c>
      <c r="M97" s="40">
        <f t="shared" si="9"/>
        <v>0</v>
      </c>
      <c r="N97" s="34" t="s">
        <v>22</v>
      </c>
      <c r="O97" s="58"/>
    </row>
    <row r="98" spans="1:15" s="45" customFormat="1" ht="35.25" customHeight="1" x14ac:dyDescent="0.25">
      <c r="A98" s="34">
        <v>90</v>
      </c>
      <c r="B98" s="43" t="s">
        <v>311</v>
      </c>
      <c r="C98" s="34" t="s">
        <v>25</v>
      </c>
      <c r="D98" s="44" t="s">
        <v>192</v>
      </c>
      <c r="E98" s="36" t="s">
        <v>321</v>
      </c>
      <c r="F98" s="17">
        <v>10</v>
      </c>
      <c r="G98" s="48">
        <f t="shared" si="5"/>
        <v>161.60714285714286</v>
      </c>
      <c r="H98" s="37">
        <v>181</v>
      </c>
      <c r="I98" s="38">
        <f t="shared" si="6"/>
        <v>1616.0714285714287</v>
      </c>
      <c r="J98" s="38">
        <f t="shared" si="7"/>
        <v>1810</v>
      </c>
      <c r="K98" s="50"/>
      <c r="L98" s="39">
        <f t="shared" si="8"/>
        <v>0</v>
      </c>
      <c r="M98" s="40">
        <f t="shared" si="9"/>
        <v>0</v>
      </c>
      <c r="N98" s="34" t="s">
        <v>22</v>
      </c>
      <c r="O98" s="58"/>
    </row>
    <row r="99" spans="1:15" s="45" customFormat="1" ht="35.25" customHeight="1" x14ac:dyDescent="0.25">
      <c r="A99" s="34">
        <v>91</v>
      </c>
      <c r="B99" s="43" t="s">
        <v>312</v>
      </c>
      <c r="C99" s="34" t="s">
        <v>25</v>
      </c>
      <c r="D99" s="44" t="s">
        <v>193</v>
      </c>
      <c r="E99" s="36" t="s">
        <v>321</v>
      </c>
      <c r="F99" s="17">
        <v>4</v>
      </c>
      <c r="G99" s="48">
        <f t="shared" si="5"/>
        <v>157.14285714285714</v>
      </c>
      <c r="H99" s="37">
        <v>176</v>
      </c>
      <c r="I99" s="38">
        <f t="shared" si="6"/>
        <v>628.57142857142856</v>
      </c>
      <c r="J99" s="38">
        <f t="shared" si="7"/>
        <v>704</v>
      </c>
      <c r="K99" s="50"/>
      <c r="L99" s="39">
        <f t="shared" si="8"/>
        <v>0</v>
      </c>
      <c r="M99" s="40">
        <f t="shared" si="9"/>
        <v>0</v>
      </c>
      <c r="N99" s="34" t="s">
        <v>22</v>
      </c>
      <c r="O99" s="58"/>
    </row>
    <row r="100" spans="1:15" s="45" customFormat="1" ht="35.25" customHeight="1" x14ac:dyDescent="0.25">
      <c r="A100" s="34">
        <v>92</v>
      </c>
      <c r="B100" s="43" t="s">
        <v>313</v>
      </c>
      <c r="C100" s="34" t="s">
        <v>25</v>
      </c>
      <c r="D100" s="44" t="s">
        <v>194</v>
      </c>
      <c r="E100" s="36" t="s">
        <v>321</v>
      </c>
      <c r="F100" s="17">
        <v>2</v>
      </c>
      <c r="G100" s="48">
        <f t="shared" si="5"/>
        <v>90.178571428571431</v>
      </c>
      <c r="H100" s="37">
        <v>101</v>
      </c>
      <c r="I100" s="38">
        <f t="shared" si="6"/>
        <v>180.35714285714286</v>
      </c>
      <c r="J100" s="38">
        <f t="shared" si="7"/>
        <v>202</v>
      </c>
      <c r="K100" s="50"/>
      <c r="L100" s="39">
        <f t="shared" si="8"/>
        <v>0</v>
      </c>
      <c r="M100" s="40">
        <f t="shared" si="9"/>
        <v>0</v>
      </c>
      <c r="N100" s="34" t="s">
        <v>22</v>
      </c>
      <c r="O100" s="58"/>
    </row>
    <row r="101" spans="1:15" s="45" customFormat="1" ht="35.25" customHeight="1" x14ac:dyDescent="0.25">
      <c r="A101" s="34">
        <v>93</v>
      </c>
      <c r="B101" s="43" t="s">
        <v>314</v>
      </c>
      <c r="C101" s="34" t="s">
        <v>25</v>
      </c>
      <c r="D101" s="44" t="s">
        <v>195</v>
      </c>
      <c r="E101" s="36" t="s">
        <v>321</v>
      </c>
      <c r="F101" s="17">
        <v>2</v>
      </c>
      <c r="G101" s="48">
        <f t="shared" si="5"/>
        <v>259.82142857142856</v>
      </c>
      <c r="H101" s="37">
        <v>291</v>
      </c>
      <c r="I101" s="38">
        <f t="shared" si="6"/>
        <v>519.64285714285711</v>
      </c>
      <c r="J101" s="38">
        <f t="shared" si="7"/>
        <v>582</v>
      </c>
      <c r="K101" s="50"/>
      <c r="L101" s="39">
        <f t="shared" si="8"/>
        <v>0</v>
      </c>
      <c r="M101" s="40">
        <f t="shared" si="9"/>
        <v>0</v>
      </c>
      <c r="N101" s="34" t="s">
        <v>22</v>
      </c>
      <c r="O101" s="58"/>
    </row>
    <row r="102" spans="1:15" s="45" customFormat="1" ht="35.25" customHeight="1" x14ac:dyDescent="0.25">
      <c r="A102" s="34">
        <v>94</v>
      </c>
      <c r="B102" s="43" t="s">
        <v>315</v>
      </c>
      <c r="C102" s="34" t="s">
        <v>25</v>
      </c>
      <c r="D102" s="44" t="s">
        <v>196</v>
      </c>
      <c r="E102" s="36" t="s">
        <v>321</v>
      </c>
      <c r="F102" s="17">
        <v>2</v>
      </c>
      <c r="G102" s="48">
        <f t="shared" si="5"/>
        <v>40.178571428571431</v>
      </c>
      <c r="H102" s="37">
        <v>45</v>
      </c>
      <c r="I102" s="38">
        <f t="shared" si="6"/>
        <v>80.357142857142861</v>
      </c>
      <c r="J102" s="38">
        <f t="shared" si="7"/>
        <v>90</v>
      </c>
      <c r="K102" s="50"/>
      <c r="L102" s="39">
        <f t="shared" si="8"/>
        <v>0</v>
      </c>
      <c r="M102" s="40">
        <f t="shared" si="9"/>
        <v>0</v>
      </c>
      <c r="N102" s="34" t="s">
        <v>22</v>
      </c>
      <c r="O102" s="58"/>
    </row>
    <row r="103" spans="1:15" s="45" customFormat="1" ht="35.25" customHeight="1" x14ac:dyDescent="0.25">
      <c r="A103" s="34">
        <v>95</v>
      </c>
      <c r="B103" s="43" t="s">
        <v>316</v>
      </c>
      <c r="C103" s="34" t="s">
        <v>25</v>
      </c>
      <c r="D103" s="44" t="s">
        <v>197</v>
      </c>
      <c r="E103" s="36" t="s">
        <v>321</v>
      </c>
      <c r="F103" s="17">
        <v>1</v>
      </c>
      <c r="G103" s="48">
        <f t="shared" si="5"/>
        <v>1478.5714285714287</v>
      </c>
      <c r="H103" s="37">
        <v>1656</v>
      </c>
      <c r="I103" s="38">
        <f t="shared" si="6"/>
        <v>1478.5714285714287</v>
      </c>
      <c r="J103" s="38">
        <f t="shared" si="7"/>
        <v>1656</v>
      </c>
      <c r="K103" s="50"/>
      <c r="L103" s="39">
        <f t="shared" si="8"/>
        <v>0</v>
      </c>
      <c r="M103" s="40">
        <f t="shared" si="9"/>
        <v>0</v>
      </c>
      <c r="N103" s="34" t="s">
        <v>22</v>
      </c>
      <c r="O103" s="58"/>
    </row>
    <row r="104" spans="1:15" s="45" customFormat="1" ht="35.25" customHeight="1" x14ac:dyDescent="0.25">
      <c r="A104" s="34">
        <v>96</v>
      </c>
      <c r="B104" s="43" t="s">
        <v>317</v>
      </c>
      <c r="C104" s="34" t="s">
        <v>25</v>
      </c>
      <c r="D104" s="44" t="s">
        <v>198</v>
      </c>
      <c r="E104" s="36" t="s">
        <v>321</v>
      </c>
      <c r="F104" s="17">
        <v>1</v>
      </c>
      <c r="G104" s="48">
        <f t="shared" si="5"/>
        <v>452.67857142857144</v>
      </c>
      <c r="H104" s="37">
        <v>507</v>
      </c>
      <c r="I104" s="38">
        <f t="shared" si="6"/>
        <v>452.67857142857144</v>
      </c>
      <c r="J104" s="38">
        <f t="shared" si="7"/>
        <v>507</v>
      </c>
      <c r="K104" s="50"/>
      <c r="L104" s="39">
        <f t="shared" si="8"/>
        <v>0</v>
      </c>
      <c r="M104" s="40">
        <f t="shared" si="9"/>
        <v>0</v>
      </c>
      <c r="N104" s="34" t="s">
        <v>22</v>
      </c>
      <c r="O104" s="58"/>
    </row>
    <row r="105" spans="1:15" s="45" customFormat="1" ht="35.25" customHeight="1" x14ac:dyDescent="0.25">
      <c r="A105" s="34">
        <v>97</v>
      </c>
      <c r="B105" s="43" t="s">
        <v>318</v>
      </c>
      <c r="C105" s="34" t="s">
        <v>25</v>
      </c>
      <c r="D105" s="44" t="s">
        <v>199</v>
      </c>
      <c r="E105" s="36" t="s">
        <v>321</v>
      </c>
      <c r="F105" s="17">
        <v>2</v>
      </c>
      <c r="G105" s="48">
        <f t="shared" si="5"/>
        <v>51.785714285714292</v>
      </c>
      <c r="H105" s="37">
        <v>58</v>
      </c>
      <c r="I105" s="38">
        <f t="shared" si="6"/>
        <v>103.57142857142858</v>
      </c>
      <c r="J105" s="38">
        <f t="shared" si="7"/>
        <v>116</v>
      </c>
      <c r="K105" s="50"/>
      <c r="L105" s="39">
        <f t="shared" si="8"/>
        <v>0</v>
      </c>
      <c r="M105" s="40">
        <f t="shared" si="9"/>
        <v>0</v>
      </c>
      <c r="N105" s="34" t="s">
        <v>22</v>
      </c>
      <c r="O105" s="58"/>
    </row>
    <row r="106" spans="1:15" s="45" customFormat="1" ht="35.25" customHeight="1" x14ac:dyDescent="0.25">
      <c r="A106" s="34">
        <v>98</v>
      </c>
      <c r="B106" s="43" t="s">
        <v>319</v>
      </c>
      <c r="C106" s="34" t="s">
        <v>25</v>
      </c>
      <c r="D106" s="44" t="s">
        <v>199</v>
      </c>
      <c r="E106" s="36" t="s">
        <v>321</v>
      </c>
      <c r="F106" s="17">
        <v>2</v>
      </c>
      <c r="G106" s="48">
        <f t="shared" si="5"/>
        <v>51.785714285714292</v>
      </c>
      <c r="H106" s="37">
        <v>58</v>
      </c>
      <c r="I106" s="38">
        <f t="shared" si="6"/>
        <v>103.57142857142858</v>
      </c>
      <c r="J106" s="38">
        <f t="shared" si="7"/>
        <v>116</v>
      </c>
      <c r="K106" s="50"/>
      <c r="L106" s="39">
        <f t="shared" si="8"/>
        <v>0</v>
      </c>
      <c r="M106" s="40">
        <f t="shared" si="9"/>
        <v>0</v>
      </c>
      <c r="N106" s="34" t="s">
        <v>22</v>
      </c>
      <c r="O106" s="58"/>
    </row>
    <row r="107" spans="1:15" s="45" customFormat="1" ht="35.25" customHeight="1" x14ac:dyDescent="0.25">
      <c r="A107" s="34">
        <v>99</v>
      </c>
      <c r="B107" s="43" t="s">
        <v>320</v>
      </c>
      <c r="C107" s="34" t="s">
        <v>25</v>
      </c>
      <c r="D107" s="44" t="s">
        <v>200</v>
      </c>
      <c r="E107" s="36" t="s">
        <v>321</v>
      </c>
      <c r="F107" s="17">
        <v>2</v>
      </c>
      <c r="G107" s="48">
        <f t="shared" si="5"/>
        <v>1419.6428571428571</v>
      </c>
      <c r="H107" s="37">
        <v>1590</v>
      </c>
      <c r="I107" s="38">
        <f t="shared" si="6"/>
        <v>2839.2857142857142</v>
      </c>
      <c r="J107" s="38">
        <f t="shared" si="7"/>
        <v>3180</v>
      </c>
      <c r="K107" s="50"/>
      <c r="L107" s="39">
        <f t="shared" si="8"/>
        <v>0</v>
      </c>
      <c r="M107" s="40">
        <f t="shared" si="9"/>
        <v>0</v>
      </c>
      <c r="N107" s="34" t="s">
        <v>22</v>
      </c>
      <c r="O107" s="58"/>
    </row>
    <row r="108" spans="1:15" s="45" customFormat="1" ht="35.25" customHeight="1" x14ac:dyDescent="0.25">
      <c r="A108" s="34">
        <v>100</v>
      </c>
      <c r="B108" s="43">
        <v>1053910</v>
      </c>
      <c r="C108" s="34" t="s">
        <v>25</v>
      </c>
      <c r="D108" s="44" t="s">
        <v>201</v>
      </c>
      <c r="E108" s="36" t="s">
        <v>321</v>
      </c>
      <c r="F108" s="17">
        <v>1</v>
      </c>
      <c r="G108" s="48">
        <f t="shared" si="5"/>
        <v>15966.964285714286</v>
      </c>
      <c r="H108" s="37">
        <v>17883</v>
      </c>
      <c r="I108" s="38">
        <f t="shared" si="6"/>
        <v>15966.964285714286</v>
      </c>
      <c r="J108" s="38">
        <f t="shared" si="7"/>
        <v>17883</v>
      </c>
      <c r="K108" s="50"/>
      <c r="L108" s="39">
        <f t="shared" si="8"/>
        <v>0</v>
      </c>
      <c r="M108" s="40">
        <f t="shared" si="9"/>
        <v>0</v>
      </c>
      <c r="N108" s="34" t="s">
        <v>22</v>
      </c>
      <c r="O108" s="58"/>
    </row>
    <row r="109" spans="1:15" s="45" customFormat="1" ht="35.25" customHeight="1" x14ac:dyDescent="0.25">
      <c r="A109" s="34">
        <v>101</v>
      </c>
      <c r="B109" s="43">
        <v>1033341</v>
      </c>
      <c r="C109" s="34" t="s">
        <v>25</v>
      </c>
      <c r="D109" s="44" t="s">
        <v>202</v>
      </c>
      <c r="E109" s="36" t="s">
        <v>321</v>
      </c>
      <c r="F109" s="17">
        <v>1</v>
      </c>
      <c r="G109" s="48">
        <f t="shared" si="5"/>
        <v>56900</v>
      </c>
      <c r="H109" s="37">
        <v>63728</v>
      </c>
      <c r="I109" s="38">
        <f t="shared" si="6"/>
        <v>56900</v>
      </c>
      <c r="J109" s="38">
        <f t="shared" si="7"/>
        <v>63728</v>
      </c>
      <c r="K109" s="50"/>
      <c r="L109" s="39">
        <f t="shared" si="8"/>
        <v>0</v>
      </c>
      <c r="M109" s="40">
        <f t="shared" si="9"/>
        <v>0</v>
      </c>
      <c r="N109" s="34" t="s">
        <v>22</v>
      </c>
      <c r="O109" s="58"/>
    </row>
    <row r="110" spans="1:15" s="45" customFormat="1" ht="35.25" customHeight="1" x14ac:dyDescent="0.25">
      <c r="A110" s="34">
        <v>102</v>
      </c>
      <c r="B110" s="43">
        <v>1066481</v>
      </c>
      <c r="C110" s="34" t="s">
        <v>25</v>
      </c>
      <c r="D110" s="44" t="s">
        <v>203</v>
      </c>
      <c r="E110" s="36" t="s">
        <v>321</v>
      </c>
      <c r="F110" s="17">
        <v>2</v>
      </c>
      <c r="G110" s="48">
        <f t="shared" si="5"/>
        <v>2946.4285714285716</v>
      </c>
      <c r="H110" s="37">
        <v>3300</v>
      </c>
      <c r="I110" s="38">
        <f t="shared" si="6"/>
        <v>5892.8571428571431</v>
      </c>
      <c r="J110" s="38">
        <f t="shared" si="7"/>
        <v>6600</v>
      </c>
      <c r="K110" s="50"/>
      <c r="L110" s="39">
        <f t="shared" si="8"/>
        <v>0</v>
      </c>
      <c r="M110" s="40">
        <f t="shared" si="9"/>
        <v>0</v>
      </c>
      <c r="N110" s="34" t="s">
        <v>22</v>
      </c>
      <c r="O110" s="58"/>
    </row>
    <row r="111" spans="1:15" s="45" customFormat="1" ht="35.25" customHeight="1" x14ac:dyDescent="0.25">
      <c r="A111" s="34">
        <v>103</v>
      </c>
      <c r="B111" s="43">
        <v>1053924</v>
      </c>
      <c r="C111" s="34" t="s">
        <v>25</v>
      </c>
      <c r="D111" s="44" t="s">
        <v>204</v>
      </c>
      <c r="E111" s="36" t="s">
        <v>321</v>
      </c>
      <c r="F111" s="17">
        <v>1</v>
      </c>
      <c r="G111" s="48">
        <f t="shared" si="5"/>
        <v>8627.6785714285706</v>
      </c>
      <c r="H111" s="37">
        <v>9663</v>
      </c>
      <c r="I111" s="38">
        <f t="shared" si="6"/>
        <v>8627.6785714285706</v>
      </c>
      <c r="J111" s="38">
        <f t="shared" si="7"/>
        <v>9663</v>
      </c>
      <c r="K111" s="50"/>
      <c r="L111" s="39">
        <f t="shared" si="8"/>
        <v>0</v>
      </c>
      <c r="M111" s="40">
        <f t="shared" si="9"/>
        <v>0</v>
      </c>
      <c r="N111" s="34" t="s">
        <v>22</v>
      </c>
      <c r="O111" s="58"/>
    </row>
    <row r="112" spans="1:15" s="45" customFormat="1" ht="35.25" customHeight="1" x14ac:dyDescent="0.25">
      <c r="A112" s="34">
        <v>104</v>
      </c>
      <c r="B112" s="43">
        <v>1053925</v>
      </c>
      <c r="C112" s="34" t="s">
        <v>25</v>
      </c>
      <c r="D112" s="44" t="s">
        <v>205</v>
      </c>
      <c r="E112" s="36" t="s">
        <v>321</v>
      </c>
      <c r="F112" s="17">
        <v>1</v>
      </c>
      <c r="G112" s="48">
        <f t="shared" si="5"/>
        <v>8627.6785714285706</v>
      </c>
      <c r="H112" s="37">
        <v>9663</v>
      </c>
      <c r="I112" s="38">
        <f t="shared" si="6"/>
        <v>8627.6785714285706</v>
      </c>
      <c r="J112" s="38">
        <f t="shared" si="7"/>
        <v>9663</v>
      </c>
      <c r="K112" s="50"/>
      <c r="L112" s="39">
        <f t="shared" si="8"/>
        <v>0</v>
      </c>
      <c r="M112" s="40">
        <f t="shared" si="9"/>
        <v>0</v>
      </c>
      <c r="N112" s="34" t="s">
        <v>22</v>
      </c>
      <c r="O112" s="58"/>
    </row>
    <row r="113" spans="1:15" s="45" customFormat="1" ht="35.25" customHeight="1" x14ac:dyDescent="0.25">
      <c r="A113" s="34">
        <v>105</v>
      </c>
      <c r="B113" s="43">
        <v>1053926</v>
      </c>
      <c r="C113" s="34" t="s">
        <v>25</v>
      </c>
      <c r="D113" s="44" t="s">
        <v>206</v>
      </c>
      <c r="E113" s="36" t="s">
        <v>321</v>
      </c>
      <c r="F113" s="17">
        <v>1</v>
      </c>
      <c r="G113" s="48">
        <f t="shared" si="5"/>
        <v>8627.6785714285706</v>
      </c>
      <c r="H113" s="37">
        <v>9663</v>
      </c>
      <c r="I113" s="38">
        <f t="shared" si="6"/>
        <v>8627.6785714285706</v>
      </c>
      <c r="J113" s="38">
        <f t="shared" si="7"/>
        <v>9663</v>
      </c>
      <c r="K113" s="50"/>
      <c r="L113" s="39">
        <f t="shared" si="8"/>
        <v>0</v>
      </c>
      <c r="M113" s="40">
        <f t="shared" si="9"/>
        <v>0</v>
      </c>
      <c r="N113" s="34" t="s">
        <v>22</v>
      </c>
      <c r="O113" s="58"/>
    </row>
    <row r="114" spans="1:15" s="45" customFormat="1" ht="35.25" customHeight="1" x14ac:dyDescent="0.25">
      <c r="A114" s="34">
        <v>106</v>
      </c>
      <c r="B114" s="43">
        <v>1052975</v>
      </c>
      <c r="C114" s="34" t="s">
        <v>25</v>
      </c>
      <c r="D114" s="44" t="s">
        <v>207</v>
      </c>
      <c r="E114" s="36" t="s">
        <v>321</v>
      </c>
      <c r="F114" s="17">
        <v>2</v>
      </c>
      <c r="G114" s="48">
        <f t="shared" si="5"/>
        <v>598.21428571428567</v>
      </c>
      <c r="H114" s="37">
        <v>670</v>
      </c>
      <c r="I114" s="38">
        <f t="shared" si="6"/>
        <v>1196.4285714285713</v>
      </c>
      <c r="J114" s="38">
        <f t="shared" si="7"/>
        <v>1340</v>
      </c>
      <c r="K114" s="50"/>
      <c r="L114" s="39">
        <f t="shared" si="8"/>
        <v>0</v>
      </c>
      <c r="M114" s="40">
        <f t="shared" si="9"/>
        <v>0</v>
      </c>
      <c r="N114" s="34" t="s">
        <v>22</v>
      </c>
      <c r="O114" s="58"/>
    </row>
    <row r="115" spans="1:15" s="45" customFormat="1" ht="35.25" customHeight="1" x14ac:dyDescent="0.25">
      <c r="A115" s="34">
        <v>107</v>
      </c>
      <c r="B115" s="43">
        <v>1052974</v>
      </c>
      <c r="C115" s="34" t="s">
        <v>25</v>
      </c>
      <c r="D115" s="44" t="s">
        <v>208</v>
      </c>
      <c r="E115" s="36" t="s">
        <v>321</v>
      </c>
      <c r="F115" s="17">
        <v>1</v>
      </c>
      <c r="G115" s="48">
        <f t="shared" si="5"/>
        <v>1097.3214285714287</v>
      </c>
      <c r="H115" s="37">
        <v>1229</v>
      </c>
      <c r="I115" s="38">
        <f t="shared" si="6"/>
        <v>1097.3214285714287</v>
      </c>
      <c r="J115" s="38">
        <f t="shared" si="7"/>
        <v>1229</v>
      </c>
      <c r="K115" s="50"/>
      <c r="L115" s="39">
        <f t="shared" si="8"/>
        <v>0</v>
      </c>
      <c r="M115" s="40">
        <f t="shared" si="9"/>
        <v>0</v>
      </c>
      <c r="N115" s="34" t="s">
        <v>22</v>
      </c>
      <c r="O115" s="58"/>
    </row>
    <row r="116" spans="1:15" s="45" customFormat="1" ht="35.25" customHeight="1" x14ac:dyDescent="0.25">
      <c r="A116" s="34">
        <v>108</v>
      </c>
      <c r="B116" s="43">
        <v>1052976</v>
      </c>
      <c r="C116" s="34" t="s">
        <v>25</v>
      </c>
      <c r="D116" s="44" t="s">
        <v>209</v>
      </c>
      <c r="E116" s="36" t="s">
        <v>321</v>
      </c>
      <c r="F116" s="17">
        <v>1</v>
      </c>
      <c r="G116" s="48">
        <f t="shared" si="5"/>
        <v>1097.3214285714287</v>
      </c>
      <c r="H116" s="37">
        <v>1229</v>
      </c>
      <c r="I116" s="38">
        <f t="shared" si="6"/>
        <v>1097.3214285714287</v>
      </c>
      <c r="J116" s="38">
        <f t="shared" si="7"/>
        <v>1229</v>
      </c>
      <c r="K116" s="50"/>
      <c r="L116" s="39">
        <f t="shared" si="8"/>
        <v>0</v>
      </c>
      <c r="M116" s="40">
        <f t="shared" si="9"/>
        <v>0</v>
      </c>
      <c r="N116" s="34" t="s">
        <v>22</v>
      </c>
      <c r="O116" s="58"/>
    </row>
    <row r="117" spans="1:15" s="45" customFormat="1" ht="35.25" customHeight="1" x14ac:dyDescent="0.25">
      <c r="A117" s="34">
        <v>109</v>
      </c>
      <c r="B117" s="43">
        <v>1053909</v>
      </c>
      <c r="C117" s="34" t="s">
        <v>25</v>
      </c>
      <c r="D117" s="44" t="s">
        <v>210</v>
      </c>
      <c r="E117" s="36" t="s">
        <v>321</v>
      </c>
      <c r="F117" s="17">
        <v>1</v>
      </c>
      <c r="G117" s="48">
        <f t="shared" si="5"/>
        <v>3048.2142857142858</v>
      </c>
      <c r="H117" s="37">
        <v>3414</v>
      </c>
      <c r="I117" s="38">
        <f t="shared" si="6"/>
        <v>3048.2142857142858</v>
      </c>
      <c r="J117" s="38">
        <f t="shared" si="7"/>
        <v>3414</v>
      </c>
      <c r="K117" s="50"/>
      <c r="L117" s="39">
        <f t="shared" si="8"/>
        <v>0</v>
      </c>
      <c r="M117" s="40">
        <f t="shared" si="9"/>
        <v>0</v>
      </c>
      <c r="N117" s="34" t="s">
        <v>22</v>
      </c>
      <c r="O117" s="58"/>
    </row>
    <row r="118" spans="1:15" s="45" customFormat="1" ht="35.25" customHeight="1" x14ac:dyDescent="0.25">
      <c r="A118" s="34">
        <v>110</v>
      </c>
      <c r="B118" s="43">
        <v>1053920</v>
      </c>
      <c r="C118" s="34" t="s">
        <v>25</v>
      </c>
      <c r="D118" s="44" t="s">
        <v>211</v>
      </c>
      <c r="E118" s="36" t="s">
        <v>321</v>
      </c>
      <c r="F118" s="17">
        <v>1</v>
      </c>
      <c r="G118" s="48">
        <f t="shared" si="5"/>
        <v>4571.4285714285716</v>
      </c>
      <c r="H118" s="37">
        <v>5120</v>
      </c>
      <c r="I118" s="38">
        <f t="shared" si="6"/>
        <v>4571.4285714285716</v>
      </c>
      <c r="J118" s="38">
        <f t="shared" si="7"/>
        <v>5120</v>
      </c>
      <c r="K118" s="50"/>
      <c r="L118" s="39">
        <f t="shared" si="8"/>
        <v>0</v>
      </c>
      <c r="M118" s="40">
        <f t="shared" si="9"/>
        <v>0</v>
      </c>
      <c r="N118" s="34" t="s">
        <v>22</v>
      </c>
      <c r="O118" s="58"/>
    </row>
    <row r="119" spans="1:15" s="45" customFormat="1" ht="35.25" customHeight="1" x14ac:dyDescent="0.25">
      <c r="A119" s="34">
        <v>111</v>
      </c>
      <c r="B119" s="43">
        <v>1066480</v>
      </c>
      <c r="C119" s="34" t="s">
        <v>25</v>
      </c>
      <c r="D119" s="44" t="s">
        <v>212</v>
      </c>
      <c r="E119" s="36" t="s">
        <v>321</v>
      </c>
      <c r="F119" s="17">
        <v>2</v>
      </c>
      <c r="G119" s="48">
        <f t="shared" si="5"/>
        <v>1142.8571428571429</v>
      </c>
      <c r="H119" s="37">
        <v>1280</v>
      </c>
      <c r="I119" s="38">
        <f t="shared" si="6"/>
        <v>2285.7142857142858</v>
      </c>
      <c r="J119" s="38">
        <f t="shared" si="7"/>
        <v>2560</v>
      </c>
      <c r="K119" s="50"/>
      <c r="L119" s="39">
        <f t="shared" si="8"/>
        <v>0</v>
      </c>
      <c r="M119" s="40">
        <f t="shared" si="9"/>
        <v>0</v>
      </c>
      <c r="N119" s="34" t="s">
        <v>22</v>
      </c>
      <c r="O119" s="58"/>
    </row>
    <row r="120" spans="1:15" s="45" customFormat="1" ht="35.25" customHeight="1" x14ac:dyDescent="0.25">
      <c r="A120" s="34">
        <v>112</v>
      </c>
      <c r="B120" s="43">
        <v>1067335</v>
      </c>
      <c r="C120" s="34" t="s">
        <v>25</v>
      </c>
      <c r="D120" s="44" t="s">
        <v>213</v>
      </c>
      <c r="E120" s="36" t="s">
        <v>321</v>
      </c>
      <c r="F120" s="17">
        <v>1</v>
      </c>
      <c r="G120" s="48">
        <f t="shared" si="5"/>
        <v>34881.25</v>
      </c>
      <c r="H120" s="37">
        <v>39067</v>
      </c>
      <c r="I120" s="38">
        <f t="shared" si="6"/>
        <v>34881.25</v>
      </c>
      <c r="J120" s="38">
        <f t="shared" si="7"/>
        <v>39067</v>
      </c>
      <c r="K120" s="50"/>
      <c r="L120" s="39">
        <f t="shared" si="8"/>
        <v>0</v>
      </c>
      <c r="M120" s="40">
        <f t="shared" si="9"/>
        <v>0</v>
      </c>
      <c r="N120" s="34" t="s">
        <v>22</v>
      </c>
      <c r="O120" s="58"/>
    </row>
    <row r="121" spans="1:15" s="45" customFormat="1" ht="35.25" customHeight="1" x14ac:dyDescent="0.25">
      <c r="A121" s="34">
        <v>113</v>
      </c>
      <c r="B121" s="43">
        <v>1033343</v>
      </c>
      <c r="C121" s="34" t="s">
        <v>25</v>
      </c>
      <c r="D121" s="44" t="s">
        <v>214</v>
      </c>
      <c r="E121" s="36" t="s">
        <v>321</v>
      </c>
      <c r="F121" s="17">
        <v>1</v>
      </c>
      <c r="G121" s="48">
        <f t="shared" si="5"/>
        <v>18657.142857142859</v>
      </c>
      <c r="H121" s="37">
        <v>20896</v>
      </c>
      <c r="I121" s="38">
        <f t="shared" si="6"/>
        <v>18657.142857142859</v>
      </c>
      <c r="J121" s="38">
        <f t="shared" si="7"/>
        <v>20896</v>
      </c>
      <c r="K121" s="50"/>
      <c r="L121" s="39">
        <f t="shared" si="8"/>
        <v>0</v>
      </c>
      <c r="M121" s="40">
        <f t="shared" si="9"/>
        <v>0</v>
      </c>
      <c r="N121" s="34" t="s">
        <v>22</v>
      </c>
      <c r="O121" s="58"/>
    </row>
    <row r="122" spans="1:15" s="45" customFormat="1" ht="35.25" customHeight="1" x14ac:dyDescent="0.25">
      <c r="A122" s="34">
        <v>114</v>
      </c>
      <c r="B122" s="43">
        <v>3006139</v>
      </c>
      <c r="C122" s="34" t="s">
        <v>25</v>
      </c>
      <c r="D122" s="44" t="s">
        <v>215</v>
      </c>
      <c r="E122" s="36" t="s">
        <v>321</v>
      </c>
      <c r="F122" s="17">
        <v>1</v>
      </c>
      <c r="G122" s="48">
        <f t="shared" si="5"/>
        <v>60.714285714285708</v>
      </c>
      <c r="H122" s="37">
        <v>68</v>
      </c>
      <c r="I122" s="38">
        <f t="shared" si="6"/>
        <v>60.714285714285708</v>
      </c>
      <c r="J122" s="38">
        <f t="shared" si="7"/>
        <v>68</v>
      </c>
      <c r="K122" s="50"/>
      <c r="L122" s="39">
        <f t="shared" si="8"/>
        <v>0</v>
      </c>
      <c r="M122" s="40">
        <f t="shared" si="9"/>
        <v>0</v>
      </c>
      <c r="N122" s="34" t="s">
        <v>22</v>
      </c>
      <c r="O122" s="58"/>
    </row>
    <row r="123" spans="1:15" s="45" customFormat="1" ht="35.25" customHeight="1" x14ac:dyDescent="0.25">
      <c r="A123" s="34">
        <v>115</v>
      </c>
      <c r="B123" s="43">
        <v>3006138</v>
      </c>
      <c r="C123" s="34" t="s">
        <v>25</v>
      </c>
      <c r="D123" s="44" t="s">
        <v>216</v>
      </c>
      <c r="E123" s="36" t="s">
        <v>321</v>
      </c>
      <c r="F123" s="17">
        <v>5</v>
      </c>
      <c r="G123" s="48">
        <f t="shared" si="5"/>
        <v>73.214285714285708</v>
      </c>
      <c r="H123" s="37">
        <v>82</v>
      </c>
      <c r="I123" s="38">
        <f t="shared" si="6"/>
        <v>366.07142857142856</v>
      </c>
      <c r="J123" s="38">
        <f t="shared" si="7"/>
        <v>410</v>
      </c>
      <c r="K123" s="50"/>
      <c r="L123" s="39">
        <f t="shared" si="8"/>
        <v>0</v>
      </c>
      <c r="M123" s="40">
        <f t="shared" si="9"/>
        <v>0</v>
      </c>
      <c r="N123" s="34" t="s">
        <v>22</v>
      </c>
      <c r="O123" s="58"/>
    </row>
    <row r="124" spans="1:15" s="45" customFormat="1" ht="35.25" customHeight="1" x14ac:dyDescent="0.25">
      <c r="A124" s="34">
        <v>116</v>
      </c>
      <c r="B124" s="43">
        <v>3006138</v>
      </c>
      <c r="C124" s="34" t="s">
        <v>25</v>
      </c>
      <c r="D124" s="44" t="s">
        <v>216</v>
      </c>
      <c r="E124" s="36" t="s">
        <v>321</v>
      </c>
      <c r="F124" s="17">
        <v>5</v>
      </c>
      <c r="G124" s="48">
        <f t="shared" si="5"/>
        <v>73.214285714285708</v>
      </c>
      <c r="H124" s="37">
        <v>82</v>
      </c>
      <c r="I124" s="38">
        <f t="shared" si="6"/>
        <v>366.07142857142856</v>
      </c>
      <c r="J124" s="38">
        <f t="shared" si="7"/>
        <v>410</v>
      </c>
      <c r="K124" s="50"/>
      <c r="L124" s="39">
        <f t="shared" si="8"/>
        <v>0</v>
      </c>
      <c r="M124" s="40">
        <f t="shared" si="9"/>
        <v>0</v>
      </c>
      <c r="N124" s="34" t="s">
        <v>22</v>
      </c>
      <c r="O124" s="58"/>
    </row>
    <row r="125" spans="1:15" s="45" customFormat="1" ht="35.25" customHeight="1" x14ac:dyDescent="0.25">
      <c r="A125" s="34">
        <v>117</v>
      </c>
      <c r="B125" s="43">
        <v>1053908</v>
      </c>
      <c r="C125" s="34" t="s">
        <v>25</v>
      </c>
      <c r="D125" s="44" t="s">
        <v>217</v>
      </c>
      <c r="E125" s="36" t="s">
        <v>321</v>
      </c>
      <c r="F125" s="17">
        <v>1</v>
      </c>
      <c r="G125" s="48">
        <f t="shared" si="5"/>
        <v>34952.678571428572</v>
      </c>
      <c r="H125" s="37">
        <v>39147</v>
      </c>
      <c r="I125" s="38">
        <f t="shared" si="6"/>
        <v>34952.678571428572</v>
      </c>
      <c r="J125" s="38">
        <f t="shared" si="7"/>
        <v>39147</v>
      </c>
      <c r="K125" s="50"/>
      <c r="L125" s="39">
        <f t="shared" si="8"/>
        <v>0</v>
      </c>
      <c r="M125" s="40">
        <f t="shared" si="9"/>
        <v>0</v>
      </c>
      <c r="N125" s="34" t="s">
        <v>22</v>
      </c>
      <c r="O125" s="58"/>
    </row>
    <row r="126" spans="1:15" s="45" customFormat="1" ht="35.25" customHeight="1" x14ac:dyDescent="0.25">
      <c r="A126" s="34">
        <v>118</v>
      </c>
      <c r="B126" s="43">
        <v>1053937</v>
      </c>
      <c r="C126" s="34" t="s">
        <v>25</v>
      </c>
      <c r="D126" s="44" t="s">
        <v>218</v>
      </c>
      <c r="E126" s="36" t="s">
        <v>321</v>
      </c>
      <c r="F126" s="17">
        <v>1</v>
      </c>
      <c r="G126" s="48">
        <f t="shared" si="5"/>
        <v>1559237.5</v>
      </c>
      <c r="H126" s="37">
        <v>1746346</v>
      </c>
      <c r="I126" s="38">
        <f t="shared" si="6"/>
        <v>1559237.5</v>
      </c>
      <c r="J126" s="38">
        <f t="shared" si="7"/>
        <v>1746346</v>
      </c>
      <c r="K126" s="50"/>
      <c r="L126" s="39">
        <f t="shared" si="8"/>
        <v>0</v>
      </c>
      <c r="M126" s="40">
        <f t="shared" si="9"/>
        <v>0</v>
      </c>
      <c r="N126" s="34" t="s">
        <v>22</v>
      </c>
      <c r="O126" s="58"/>
    </row>
    <row r="127" spans="1:15" s="45" customFormat="1" ht="35.25" customHeight="1" x14ac:dyDescent="0.25">
      <c r="A127" s="34">
        <v>119</v>
      </c>
      <c r="B127" s="43">
        <v>1053923</v>
      </c>
      <c r="C127" s="34" t="s">
        <v>25</v>
      </c>
      <c r="D127" s="44" t="s">
        <v>219</v>
      </c>
      <c r="E127" s="36" t="s">
        <v>321</v>
      </c>
      <c r="F127" s="17">
        <v>7</v>
      </c>
      <c r="G127" s="48">
        <f t="shared" si="5"/>
        <v>27437.5</v>
      </c>
      <c r="H127" s="37">
        <v>30730</v>
      </c>
      <c r="I127" s="38">
        <f t="shared" si="6"/>
        <v>192062.5</v>
      </c>
      <c r="J127" s="38">
        <f t="shared" si="7"/>
        <v>215110</v>
      </c>
      <c r="K127" s="50"/>
      <c r="L127" s="39">
        <f t="shared" si="8"/>
        <v>0</v>
      </c>
      <c r="M127" s="40">
        <f t="shared" si="9"/>
        <v>0</v>
      </c>
      <c r="N127" s="34" t="s">
        <v>22</v>
      </c>
      <c r="O127" s="58"/>
    </row>
    <row r="128" spans="1:15" s="45" customFormat="1" ht="35.25" customHeight="1" x14ac:dyDescent="0.25">
      <c r="A128" s="34">
        <v>120</v>
      </c>
      <c r="B128" s="43">
        <v>1052340</v>
      </c>
      <c r="C128" s="34" t="s">
        <v>25</v>
      </c>
      <c r="D128" s="44" t="s">
        <v>220</v>
      </c>
      <c r="E128" s="36" t="s">
        <v>321</v>
      </c>
      <c r="F128" s="17">
        <v>1</v>
      </c>
      <c r="G128" s="48">
        <f t="shared" si="5"/>
        <v>22864.285714285714</v>
      </c>
      <c r="H128" s="37">
        <v>25608</v>
      </c>
      <c r="I128" s="38">
        <f t="shared" si="6"/>
        <v>22864.285714285714</v>
      </c>
      <c r="J128" s="38">
        <f t="shared" si="7"/>
        <v>25608</v>
      </c>
      <c r="K128" s="50"/>
      <c r="L128" s="39">
        <f t="shared" si="8"/>
        <v>0</v>
      </c>
      <c r="M128" s="40">
        <f t="shared" si="9"/>
        <v>0</v>
      </c>
      <c r="N128" s="34" t="s">
        <v>22</v>
      </c>
      <c r="O128" s="58"/>
    </row>
    <row r="129" spans="1:15" s="45" customFormat="1" ht="35.25" customHeight="1" x14ac:dyDescent="0.25">
      <c r="A129" s="34">
        <v>121</v>
      </c>
      <c r="B129" s="43">
        <v>1052339</v>
      </c>
      <c r="C129" s="34" t="s">
        <v>25</v>
      </c>
      <c r="D129" s="44" t="s">
        <v>221</v>
      </c>
      <c r="E129" s="36" t="s">
        <v>321</v>
      </c>
      <c r="F129" s="17">
        <v>1</v>
      </c>
      <c r="G129" s="48">
        <f t="shared" si="5"/>
        <v>22864.285714285714</v>
      </c>
      <c r="H129" s="37">
        <v>25608</v>
      </c>
      <c r="I129" s="38">
        <f t="shared" si="6"/>
        <v>22864.285714285714</v>
      </c>
      <c r="J129" s="38">
        <f t="shared" si="7"/>
        <v>25608</v>
      </c>
      <c r="K129" s="50"/>
      <c r="L129" s="39">
        <f t="shared" si="8"/>
        <v>0</v>
      </c>
      <c r="M129" s="40">
        <f t="shared" si="9"/>
        <v>0</v>
      </c>
      <c r="N129" s="34" t="s">
        <v>22</v>
      </c>
      <c r="O129" s="58"/>
    </row>
    <row r="130" spans="1:15" s="45" customFormat="1" ht="35.25" customHeight="1" x14ac:dyDescent="0.25">
      <c r="A130" s="34">
        <v>122</v>
      </c>
      <c r="B130" s="43">
        <v>1052337</v>
      </c>
      <c r="C130" s="34" t="s">
        <v>25</v>
      </c>
      <c r="D130" s="44" t="s">
        <v>222</v>
      </c>
      <c r="E130" s="36" t="s">
        <v>321</v>
      </c>
      <c r="F130" s="17">
        <v>1</v>
      </c>
      <c r="G130" s="48">
        <f t="shared" si="5"/>
        <v>22864.285714285714</v>
      </c>
      <c r="H130" s="37">
        <v>25608</v>
      </c>
      <c r="I130" s="38">
        <f t="shared" si="6"/>
        <v>22864.285714285714</v>
      </c>
      <c r="J130" s="38">
        <f t="shared" si="7"/>
        <v>25608</v>
      </c>
      <c r="K130" s="50"/>
      <c r="L130" s="39">
        <f t="shared" si="8"/>
        <v>0</v>
      </c>
      <c r="M130" s="40">
        <f t="shared" si="9"/>
        <v>0</v>
      </c>
      <c r="N130" s="34" t="s">
        <v>22</v>
      </c>
      <c r="O130" s="58"/>
    </row>
    <row r="131" spans="1:15" s="45" customFormat="1" ht="35.25" customHeight="1" x14ac:dyDescent="0.25">
      <c r="A131" s="34">
        <v>123</v>
      </c>
      <c r="B131" s="43">
        <v>1052338</v>
      </c>
      <c r="C131" s="34" t="s">
        <v>25</v>
      </c>
      <c r="D131" s="44" t="s">
        <v>223</v>
      </c>
      <c r="E131" s="36" t="s">
        <v>321</v>
      </c>
      <c r="F131" s="17">
        <v>1</v>
      </c>
      <c r="G131" s="48">
        <f t="shared" si="5"/>
        <v>22864.285714285714</v>
      </c>
      <c r="H131" s="37">
        <v>25608</v>
      </c>
      <c r="I131" s="38">
        <f t="shared" si="6"/>
        <v>22864.285714285714</v>
      </c>
      <c r="J131" s="38">
        <f t="shared" si="7"/>
        <v>25608</v>
      </c>
      <c r="K131" s="50"/>
      <c r="L131" s="39">
        <f t="shared" si="8"/>
        <v>0</v>
      </c>
      <c r="M131" s="40">
        <f t="shared" si="9"/>
        <v>0</v>
      </c>
      <c r="N131" s="34" t="s">
        <v>22</v>
      </c>
      <c r="O131" s="58"/>
    </row>
    <row r="132" spans="1:15" s="45" customFormat="1" ht="35.25" customHeight="1" x14ac:dyDescent="0.25">
      <c r="A132" s="34">
        <v>124</v>
      </c>
      <c r="B132" s="43">
        <v>1052335</v>
      </c>
      <c r="C132" s="34" t="s">
        <v>25</v>
      </c>
      <c r="D132" s="44" t="s">
        <v>224</v>
      </c>
      <c r="E132" s="36" t="s">
        <v>321</v>
      </c>
      <c r="F132" s="17">
        <v>1</v>
      </c>
      <c r="G132" s="48">
        <f t="shared" si="5"/>
        <v>22864.285714285714</v>
      </c>
      <c r="H132" s="37">
        <v>25608</v>
      </c>
      <c r="I132" s="38">
        <f t="shared" si="6"/>
        <v>22864.285714285714</v>
      </c>
      <c r="J132" s="38">
        <f t="shared" si="7"/>
        <v>25608</v>
      </c>
      <c r="K132" s="50"/>
      <c r="L132" s="39">
        <f t="shared" si="8"/>
        <v>0</v>
      </c>
      <c r="M132" s="40">
        <f t="shared" si="9"/>
        <v>0</v>
      </c>
      <c r="N132" s="34" t="s">
        <v>22</v>
      </c>
      <c r="O132" s="58"/>
    </row>
    <row r="133" spans="1:15" s="45" customFormat="1" ht="35.25" customHeight="1" x14ac:dyDescent="0.25">
      <c r="A133" s="34">
        <v>125</v>
      </c>
      <c r="B133" s="43">
        <v>1069500</v>
      </c>
      <c r="C133" s="34" t="s">
        <v>25</v>
      </c>
      <c r="D133" s="44" t="s">
        <v>225</v>
      </c>
      <c r="E133" s="36" t="s">
        <v>321</v>
      </c>
      <c r="F133" s="17">
        <v>6</v>
      </c>
      <c r="G133" s="48">
        <f t="shared" si="5"/>
        <v>24876.785714285714</v>
      </c>
      <c r="H133" s="37">
        <v>27862</v>
      </c>
      <c r="I133" s="38">
        <f t="shared" si="6"/>
        <v>149260.71428571429</v>
      </c>
      <c r="J133" s="38">
        <f t="shared" si="7"/>
        <v>167172</v>
      </c>
      <c r="K133" s="50"/>
      <c r="L133" s="39">
        <f t="shared" si="8"/>
        <v>0</v>
      </c>
      <c r="M133" s="40">
        <f t="shared" si="9"/>
        <v>0</v>
      </c>
      <c r="N133" s="34" t="s">
        <v>22</v>
      </c>
      <c r="O133" s="58"/>
    </row>
    <row r="134" spans="1:15" s="45" customFormat="1" ht="35.25" customHeight="1" x14ac:dyDescent="0.25">
      <c r="A134" s="34">
        <v>126</v>
      </c>
      <c r="B134" s="43">
        <v>3006387</v>
      </c>
      <c r="C134" s="34" t="s">
        <v>25</v>
      </c>
      <c r="D134" s="44" t="s">
        <v>226</v>
      </c>
      <c r="E134" s="36" t="s">
        <v>321</v>
      </c>
      <c r="F134" s="17">
        <v>2</v>
      </c>
      <c r="G134" s="48">
        <f t="shared" si="5"/>
        <v>35166.964285714283</v>
      </c>
      <c r="H134" s="37">
        <v>39387</v>
      </c>
      <c r="I134" s="38">
        <f t="shared" si="6"/>
        <v>70333.928571428565</v>
      </c>
      <c r="J134" s="38">
        <f t="shared" si="7"/>
        <v>78774</v>
      </c>
      <c r="K134" s="50"/>
      <c r="L134" s="39">
        <f t="shared" si="8"/>
        <v>0</v>
      </c>
      <c r="M134" s="40">
        <f t="shared" si="9"/>
        <v>0</v>
      </c>
      <c r="N134" s="34" t="s">
        <v>22</v>
      </c>
      <c r="O134" s="58"/>
    </row>
    <row r="135" spans="1:15" s="45" customFormat="1" ht="35.25" customHeight="1" x14ac:dyDescent="0.25">
      <c r="A135" s="34">
        <v>127</v>
      </c>
      <c r="B135" s="43">
        <v>1036461</v>
      </c>
      <c r="C135" s="34" t="s">
        <v>25</v>
      </c>
      <c r="D135" s="44" t="s">
        <v>227</v>
      </c>
      <c r="E135" s="36" t="s">
        <v>321</v>
      </c>
      <c r="F135" s="17">
        <v>2</v>
      </c>
      <c r="G135" s="48">
        <f t="shared" si="5"/>
        <v>716.07142857142856</v>
      </c>
      <c r="H135" s="37">
        <v>802</v>
      </c>
      <c r="I135" s="38">
        <f t="shared" si="6"/>
        <v>1432.1428571428571</v>
      </c>
      <c r="J135" s="38">
        <f t="shared" si="7"/>
        <v>1604</v>
      </c>
      <c r="K135" s="50"/>
      <c r="L135" s="39">
        <f t="shared" si="8"/>
        <v>0</v>
      </c>
      <c r="M135" s="40">
        <f t="shared" si="9"/>
        <v>0</v>
      </c>
      <c r="N135" s="34" t="s">
        <v>22</v>
      </c>
      <c r="O135" s="58"/>
    </row>
    <row r="136" spans="1:15" s="45" customFormat="1" ht="35.25" customHeight="1" x14ac:dyDescent="0.25">
      <c r="A136" s="34">
        <v>128</v>
      </c>
      <c r="B136" s="43">
        <v>1071729</v>
      </c>
      <c r="C136" s="34" t="s">
        <v>25</v>
      </c>
      <c r="D136" s="44" t="s">
        <v>228</v>
      </c>
      <c r="E136" s="36" t="s">
        <v>321</v>
      </c>
      <c r="F136" s="17">
        <v>1</v>
      </c>
      <c r="G136" s="48">
        <f t="shared" si="5"/>
        <v>35166.964285714283</v>
      </c>
      <c r="H136" s="37">
        <v>39387</v>
      </c>
      <c r="I136" s="38">
        <f t="shared" si="6"/>
        <v>35166.964285714283</v>
      </c>
      <c r="J136" s="38">
        <f t="shared" si="7"/>
        <v>39387</v>
      </c>
      <c r="K136" s="50"/>
      <c r="L136" s="39">
        <f t="shared" si="8"/>
        <v>0</v>
      </c>
      <c r="M136" s="40">
        <f t="shared" si="9"/>
        <v>0</v>
      </c>
      <c r="N136" s="34" t="s">
        <v>22</v>
      </c>
      <c r="O136" s="58"/>
    </row>
    <row r="137" spans="1:15" s="45" customFormat="1" ht="35.25" customHeight="1" x14ac:dyDescent="0.25">
      <c r="A137" s="34">
        <v>129</v>
      </c>
      <c r="B137" s="43">
        <v>3006143</v>
      </c>
      <c r="C137" s="34" t="s">
        <v>25</v>
      </c>
      <c r="D137" s="44" t="s">
        <v>229</v>
      </c>
      <c r="E137" s="36" t="s">
        <v>321</v>
      </c>
      <c r="F137" s="17">
        <v>2</v>
      </c>
      <c r="G137" s="48">
        <f t="shared" si="5"/>
        <v>57463.392857142855</v>
      </c>
      <c r="H137" s="37">
        <v>64359</v>
      </c>
      <c r="I137" s="38">
        <f t="shared" si="6"/>
        <v>114926.78571428571</v>
      </c>
      <c r="J137" s="38">
        <f t="shared" si="7"/>
        <v>128718</v>
      </c>
      <c r="K137" s="50"/>
      <c r="L137" s="39">
        <f t="shared" si="8"/>
        <v>0</v>
      </c>
      <c r="M137" s="40">
        <f t="shared" si="9"/>
        <v>0</v>
      </c>
      <c r="N137" s="34" t="s">
        <v>22</v>
      </c>
      <c r="O137" s="58"/>
    </row>
    <row r="138" spans="1:15" s="45" customFormat="1" ht="35.25" customHeight="1" x14ac:dyDescent="0.25">
      <c r="A138" s="34">
        <v>130</v>
      </c>
      <c r="B138" s="43">
        <v>3006142</v>
      </c>
      <c r="C138" s="34" t="s">
        <v>25</v>
      </c>
      <c r="D138" s="44" t="s">
        <v>230</v>
      </c>
      <c r="E138" s="36" t="s">
        <v>321</v>
      </c>
      <c r="F138" s="17">
        <v>6</v>
      </c>
      <c r="G138" s="48">
        <f t="shared" ref="G138:G201" si="10">H138/112*100</f>
        <v>86195.53571428571</v>
      </c>
      <c r="H138" s="37">
        <v>96539</v>
      </c>
      <c r="I138" s="38">
        <f t="shared" ref="I138:I201" si="11">G138*F138</f>
        <v>517173.21428571426</v>
      </c>
      <c r="J138" s="38">
        <f t="shared" ref="J138:J201" si="12">H138*F138</f>
        <v>579234</v>
      </c>
      <c r="K138" s="50"/>
      <c r="L138" s="39">
        <f t="shared" ref="L138:L201" si="13">K138*F138</f>
        <v>0</v>
      </c>
      <c r="M138" s="40">
        <f t="shared" ref="M138:M201" si="14">L138*1.12</f>
        <v>0</v>
      </c>
      <c r="N138" s="34" t="s">
        <v>22</v>
      </c>
      <c r="O138" s="58"/>
    </row>
    <row r="139" spans="1:15" s="45" customFormat="1" ht="35.25" customHeight="1" x14ac:dyDescent="0.25">
      <c r="A139" s="34">
        <v>131</v>
      </c>
      <c r="B139" s="43">
        <v>1056076</v>
      </c>
      <c r="C139" s="34" t="s">
        <v>25</v>
      </c>
      <c r="D139" s="44" t="s">
        <v>231</v>
      </c>
      <c r="E139" s="36" t="s">
        <v>321</v>
      </c>
      <c r="F139" s="17">
        <v>1</v>
      </c>
      <c r="G139" s="48">
        <f t="shared" si="10"/>
        <v>288899.10714285716</v>
      </c>
      <c r="H139" s="37">
        <v>323567</v>
      </c>
      <c r="I139" s="38">
        <f t="shared" si="11"/>
        <v>288899.10714285716</v>
      </c>
      <c r="J139" s="38">
        <f t="shared" si="12"/>
        <v>323567</v>
      </c>
      <c r="K139" s="50"/>
      <c r="L139" s="39">
        <f t="shared" si="13"/>
        <v>0</v>
      </c>
      <c r="M139" s="40">
        <f t="shared" si="14"/>
        <v>0</v>
      </c>
      <c r="N139" s="34" t="s">
        <v>22</v>
      </c>
      <c r="O139" s="58"/>
    </row>
    <row r="140" spans="1:15" s="45" customFormat="1" ht="35.25" customHeight="1" x14ac:dyDescent="0.25">
      <c r="A140" s="34">
        <v>132</v>
      </c>
      <c r="B140" s="43">
        <v>1057614</v>
      </c>
      <c r="C140" s="34" t="s">
        <v>25</v>
      </c>
      <c r="D140" s="44" t="s">
        <v>232</v>
      </c>
      <c r="E140" s="36" t="s">
        <v>322</v>
      </c>
      <c r="F140" s="17">
        <v>9</v>
      </c>
      <c r="G140" s="48">
        <f t="shared" si="10"/>
        <v>12.5</v>
      </c>
      <c r="H140" s="37">
        <v>14</v>
      </c>
      <c r="I140" s="38">
        <f t="shared" si="11"/>
        <v>112.5</v>
      </c>
      <c r="J140" s="38">
        <f t="shared" si="12"/>
        <v>126</v>
      </c>
      <c r="K140" s="50"/>
      <c r="L140" s="39">
        <f t="shared" si="13"/>
        <v>0</v>
      </c>
      <c r="M140" s="40">
        <f t="shared" si="14"/>
        <v>0</v>
      </c>
      <c r="N140" s="34" t="s">
        <v>22</v>
      </c>
      <c r="O140" s="58"/>
    </row>
    <row r="141" spans="1:15" s="45" customFormat="1" ht="35.25" customHeight="1" x14ac:dyDescent="0.25">
      <c r="A141" s="34">
        <v>133</v>
      </c>
      <c r="B141" s="43">
        <v>3002021</v>
      </c>
      <c r="C141" s="34" t="s">
        <v>25</v>
      </c>
      <c r="D141" s="44" t="s">
        <v>233</v>
      </c>
      <c r="E141" s="36" t="s">
        <v>322</v>
      </c>
      <c r="F141" s="17">
        <v>39</v>
      </c>
      <c r="G141" s="48">
        <f t="shared" si="10"/>
        <v>53.571428571428569</v>
      </c>
      <c r="H141" s="37">
        <v>60</v>
      </c>
      <c r="I141" s="38">
        <f t="shared" si="11"/>
        <v>2089.2857142857142</v>
      </c>
      <c r="J141" s="38">
        <f t="shared" si="12"/>
        <v>2340</v>
      </c>
      <c r="K141" s="50"/>
      <c r="L141" s="39">
        <f t="shared" si="13"/>
        <v>0</v>
      </c>
      <c r="M141" s="40">
        <f t="shared" si="14"/>
        <v>0</v>
      </c>
      <c r="N141" s="34" t="s">
        <v>22</v>
      </c>
      <c r="O141" s="58"/>
    </row>
    <row r="142" spans="1:15" s="45" customFormat="1" ht="35.25" customHeight="1" x14ac:dyDescent="0.25">
      <c r="A142" s="34">
        <v>134</v>
      </c>
      <c r="B142" s="43">
        <v>3003103</v>
      </c>
      <c r="C142" s="34" t="s">
        <v>25</v>
      </c>
      <c r="D142" s="44" t="s">
        <v>234</v>
      </c>
      <c r="E142" s="36" t="s">
        <v>322</v>
      </c>
      <c r="F142" s="17">
        <v>25</v>
      </c>
      <c r="G142" s="48">
        <f t="shared" si="10"/>
        <v>34.821428571428569</v>
      </c>
      <c r="H142" s="37">
        <v>39</v>
      </c>
      <c r="I142" s="38">
        <f t="shared" si="11"/>
        <v>870.53571428571422</v>
      </c>
      <c r="J142" s="38">
        <f t="shared" si="12"/>
        <v>975</v>
      </c>
      <c r="K142" s="50"/>
      <c r="L142" s="39">
        <f t="shared" si="13"/>
        <v>0</v>
      </c>
      <c r="M142" s="40">
        <f t="shared" si="14"/>
        <v>0</v>
      </c>
      <c r="N142" s="34" t="s">
        <v>22</v>
      </c>
      <c r="O142" s="58"/>
    </row>
    <row r="143" spans="1:15" s="45" customFormat="1" ht="35.25" customHeight="1" x14ac:dyDescent="0.25">
      <c r="A143" s="34">
        <v>135</v>
      </c>
      <c r="B143" s="43">
        <v>3003110</v>
      </c>
      <c r="C143" s="34" t="s">
        <v>25</v>
      </c>
      <c r="D143" s="44" t="s">
        <v>235</v>
      </c>
      <c r="E143" s="36" t="s">
        <v>322</v>
      </c>
      <c r="F143" s="17">
        <v>23</v>
      </c>
      <c r="G143" s="48">
        <f t="shared" si="10"/>
        <v>38.392857142857146</v>
      </c>
      <c r="H143" s="37">
        <v>43</v>
      </c>
      <c r="I143" s="38">
        <f t="shared" si="11"/>
        <v>883.03571428571433</v>
      </c>
      <c r="J143" s="38">
        <f t="shared" si="12"/>
        <v>989</v>
      </c>
      <c r="K143" s="50"/>
      <c r="L143" s="39">
        <f t="shared" si="13"/>
        <v>0</v>
      </c>
      <c r="M143" s="40">
        <f t="shared" si="14"/>
        <v>0</v>
      </c>
      <c r="N143" s="34" t="s">
        <v>22</v>
      </c>
      <c r="O143" s="58"/>
    </row>
    <row r="144" spans="1:15" s="45" customFormat="1" ht="35.25" customHeight="1" x14ac:dyDescent="0.25">
      <c r="A144" s="34">
        <v>136</v>
      </c>
      <c r="B144" s="43">
        <v>3003188</v>
      </c>
      <c r="C144" s="34" t="s">
        <v>25</v>
      </c>
      <c r="D144" s="44" t="s">
        <v>236</v>
      </c>
      <c r="E144" s="36" t="s">
        <v>322</v>
      </c>
      <c r="F144" s="17">
        <v>16</v>
      </c>
      <c r="G144" s="48">
        <f t="shared" si="10"/>
        <v>41.964285714285715</v>
      </c>
      <c r="H144" s="37">
        <v>47</v>
      </c>
      <c r="I144" s="38">
        <f t="shared" si="11"/>
        <v>671.42857142857144</v>
      </c>
      <c r="J144" s="38">
        <f t="shared" si="12"/>
        <v>752</v>
      </c>
      <c r="K144" s="50"/>
      <c r="L144" s="39">
        <f t="shared" si="13"/>
        <v>0</v>
      </c>
      <c r="M144" s="40">
        <f t="shared" si="14"/>
        <v>0</v>
      </c>
      <c r="N144" s="34" t="s">
        <v>22</v>
      </c>
      <c r="O144" s="58"/>
    </row>
    <row r="145" spans="1:15" s="45" customFormat="1" ht="35.25" customHeight="1" x14ac:dyDescent="0.25">
      <c r="A145" s="34">
        <v>137</v>
      </c>
      <c r="B145" s="43">
        <v>3003190</v>
      </c>
      <c r="C145" s="34" t="s">
        <v>25</v>
      </c>
      <c r="D145" s="44" t="s">
        <v>237</v>
      </c>
      <c r="E145" s="36" t="s">
        <v>322</v>
      </c>
      <c r="F145" s="17">
        <v>20</v>
      </c>
      <c r="G145" s="48">
        <f t="shared" si="10"/>
        <v>45.535714285714285</v>
      </c>
      <c r="H145" s="37">
        <v>51</v>
      </c>
      <c r="I145" s="38">
        <f t="shared" si="11"/>
        <v>910.71428571428567</v>
      </c>
      <c r="J145" s="38">
        <f t="shared" si="12"/>
        <v>1020</v>
      </c>
      <c r="K145" s="50"/>
      <c r="L145" s="39">
        <f t="shared" si="13"/>
        <v>0</v>
      </c>
      <c r="M145" s="40">
        <f t="shared" si="14"/>
        <v>0</v>
      </c>
      <c r="N145" s="34" t="s">
        <v>22</v>
      </c>
      <c r="O145" s="58"/>
    </row>
    <row r="146" spans="1:15" s="45" customFormat="1" ht="35.25" customHeight="1" x14ac:dyDescent="0.25">
      <c r="A146" s="34">
        <v>138</v>
      </c>
      <c r="B146" s="43">
        <v>3003192</v>
      </c>
      <c r="C146" s="34" t="s">
        <v>25</v>
      </c>
      <c r="D146" s="44" t="s">
        <v>238</v>
      </c>
      <c r="E146" s="36" t="s">
        <v>322</v>
      </c>
      <c r="F146" s="17">
        <v>7</v>
      </c>
      <c r="G146" s="48">
        <f t="shared" si="10"/>
        <v>27.678571428571431</v>
      </c>
      <c r="H146" s="37">
        <v>31</v>
      </c>
      <c r="I146" s="38">
        <f t="shared" si="11"/>
        <v>193.75</v>
      </c>
      <c r="J146" s="38">
        <f t="shared" si="12"/>
        <v>217</v>
      </c>
      <c r="K146" s="50"/>
      <c r="L146" s="39">
        <f t="shared" si="13"/>
        <v>0</v>
      </c>
      <c r="M146" s="40">
        <f t="shared" si="14"/>
        <v>0</v>
      </c>
      <c r="N146" s="34" t="s">
        <v>22</v>
      </c>
      <c r="O146" s="58"/>
    </row>
    <row r="147" spans="1:15" s="45" customFormat="1" ht="35.25" customHeight="1" x14ac:dyDescent="0.25">
      <c r="A147" s="34">
        <v>139</v>
      </c>
      <c r="B147" s="43">
        <v>1016022</v>
      </c>
      <c r="C147" s="34" t="s">
        <v>25</v>
      </c>
      <c r="D147" s="44" t="s">
        <v>239</v>
      </c>
      <c r="E147" s="36" t="s">
        <v>322</v>
      </c>
      <c r="F147" s="17">
        <v>6</v>
      </c>
      <c r="G147" s="48">
        <f t="shared" si="10"/>
        <v>108.03571428571428</v>
      </c>
      <c r="H147" s="37">
        <v>121</v>
      </c>
      <c r="I147" s="38">
        <f t="shared" si="11"/>
        <v>648.21428571428567</v>
      </c>
      <c r="J147" s="38">
        <f t="shared" si="12"/>
        <v>726</v>
      </c>
      <c r="K147" s="50"/>
      <c r="L147" s="39">
        <f t="shared" si="13"/>
        <v>0</v>
      </c>
      <c r="M147" s="40">
        <f t="shared" si="14"/>
        <v>0</v>
      </c>
      <c r="N147" s="34" t="s">
        <v>22</v>
      </c>
      <c r="O147" s="58"/>
    </row>
    <row r="148" spans="1:15" s="45" customFormat="1" ht="35.25" customHeight="1" x14ac:dyDescent="0.25">
      <c r="A148" s="34">
        <v>140</v>
      </c>
      <c r="B148" s="43">
        <v>1021123</v>
      </c>
      <c r="C148" s="34" t="s">
        <v>25</v>
      </c>
      <c r="D148" s="44" t="s">
        <v>240</v>
      </c>
      <c r="E148" s="36" t="s">
        <v>322</v>
      </c>
      <c r="F148" s="17">
        <v>45</v>
      </c>
      <c r="G148" s="48">
        <f t="shared" si="10"/>
        <v>174.10714285714286</v>
      </c>
      <c r="H148" s="37">
        <v>195</v>
      </c>
      <c r="I148" s="38">
        <f t="shared" si="11"/>
        <v>7834.8214285714284</v>
      </c>
      <c r="J148" s="38">
        <f t="shared" si="12"/>
        <v>8775</v>
      </c>
      <c r="K148" s="50"/>
      <c r="L148" s="39">
        <f t="shared" si="13"/>
        <v>0</v>
      </c>
      <c r="M148" s="40">
        <f t="shared" si="14"/>
        <v>0</v>
      </c>
      <c r="N148" s="34" t="s">
        <v>22</v>
      </c>
      <c r="O148" s="58"/>
    </row>
    <row r="149" spans="1:15" s="45" customFormat="1" ht="35.25" customHeight="1" x14ac:dyDescent="0.25">
      <c r="A149" s="34">
        <v>141</v>
      </c>
      <c r="B149" s="43">
        <v>3003089</v>
      </c>
      <c r="C149" s="34" t="s">
        <v>25</v>
      </c>
      <c r="D149" s="44" t="s">
        <v>241</v>
      </c>
      <c r="E149" s="36" t="s">
        <v>322</v>
      </c>
      <c r="F149" s="17">
        <v>151</v>
      </c>
      <c r="G149" s="48">
        <f t="shared" si="10"/>
        <v>31.25</v>
      </c>
      <c r="H149" s="37">
        <v>35</v>
      </c>
      <c r="I149" s="38">
        <f t="shared" si="11"/>
        <v>4718.75</v>
      </c>
      <c r="J149" s="38">
        <f t="shared" si="12"/>
        <v>5285</v>
      </c>
      <c r="K149" s="50"/>
      <c r="L149" s="39">
        <f t="shared" si="13"/>
        <v>0</v>
      </c>
      <c r="M149" s="40">
        <f t="shared" si="14"/>
        <v>0</v>
      </c>
      <c r="N149" s="34" t="s">
        <v>22</v>
      </c>
      <c r="O149" s="58"/>
    </row>
    <row r="150" spans="1:15" s="45" customFormat="1" ht="35.25" customHeight="1" x14ac:dyDescent="0.25">
      <c r="A150" s="34">
        <v>142</v>
      </c>
      <c r="B150" s="43">
        <v>3003115</v>
      </c>
      <c r="C150" s="34" t="s">
        <v>25</v>
      </c>
      <c r="D150" s="44" t="s">
        <v>242</v>
      </c>
      <c r="E150" s="36" t="s">
        <v>322</v>
      </c>
      <c r="F150" s="17">
        <v>60</v>
      </c>
      <c r="G150" s="48">
        <f t="shared" si="10"/>
        <v>31.25</v>
      </c>
      <c r="H150" s="37">
        <v>35</v>
      </c>
      <c r="I150" s="38">
        <f t="shared" si="11"/>
        <v>1875</v>
      </c>
      <c r="J150" s="38">
        <f t="shared" si="12"/>
        <v>2100</v>
      </c>
      <c r="K150" s="50"/>
      <c r="L150" s="39">
        <f t="shared" si="13"/>
        <v>0</v>
      </c>
      <c r="M150" s="40">
        <f t="shared" si="14"/>
        <v>0</v>
      </c>
      <c r="N150" s="34" t="s">
        <v>22</v>
      </c>
      <c r="O150" s="58"/>
    </row>
    <row r="151" spans="1:15" s="45" customFormat="1" ht="35.25" customHeight="1" x14ac:dyDescent="0.25">
      <c r="A151" s="34">
        <v>143</v>
      </c>
      <c r="B151" s="43">
        <v>3003199</v>
      </c>
      <c r="C151" s="34" t="s">
        <v>25</v>
      </c>
      <c r="D151" s="44" t="s">
        <v>243</v>
      </c>
      <c r="E151" s="36" t="s">
        <v>322</v>
      </c>
      <c r="F151" s="17">
        <v>95</v>
      </c>
      <c r="G151" s="48">
        <f t="shared" si="10"/>
        <v>27.678571428571431</v>
      </c>
      <c r="H151" s="37">
        <v>31</v>
      </c>
      <c r="I151" s="38">
        <f t="shared" si="11"/>
        <v>2629.4642857142858</v>
      </c>
      <c r="J151" s="38">
        <f t="shared" si="12"/>
        <v>2945</v>
      </c>
      <c r="K151" s="50"/>
      <c r="L151" s="39">
        <f t="shared" si="13"/>
        <v>0</v>
      </c>
      <c r="M151" s="40">
        <f t="shared" si="14"/>
        <v>0</v>
      </c>
      <c r="N151" s="34" t="s">
        <v>22</v>
      </c>
      <c r="O151" s="58"/>
    </row>
    <row r="152" spans="1:15" s="45" customFormat="1" ht="35.25" customHeight="1" x14ac:dyDescent="0.25">
      <c r="A152" s="34">
        <v>144</v>
      </c>
      <c r="B152" s="43">
        <v>3003601</v>
      </c>
      <c r="C152" s="34" t="s">
        <v>25</v>
      </c>
      <c r="D152" s="44" t="s">
        <v>244</v>
      </c>
      <c r="E152" s="36" t="s">
        <v>322</v>
      </c>
      <c r="F152" s="17">
        <v>11</v>
      </c>
      <c r="G152" s="48">
        <f t="shared" si="10"/>
        <v>14.285714285714285</v>
      </c>
      <c r="H152" s="37">
        <v>16</v>
      </c>
      <c r="I152" s="38">
        <f t="shared" si="11"/>
        <v>157.14285714285714</v>
      </c>
      <c r="J152" s="38">
        <f t="shared" si="12"/>
        <v>176</v>
      </c>
      <c r="K152" s="50"/>
      <c r="L152" s="39">
        <f t="shared" si="13"/>
        <v>0</v>
      </c>
      <c r="M152" s="40">
        <f t="shared" si="14"/>
        <v>0</v>
      </c>
      <c r="N152" s="34" t="s">
        <v>22</v>
      </c>
      <c r="O152" s="58"/>
    </row>
    <row r="153" spans="1:15" s="45" customFormat="1" ht="35.25" customHeight="1" x14ac:dyDescent="0.25">
      <c r="A153" s="34">
        <v>145</v>
      </c>
      <c r="B153" s="43">
        <v>3002593</v>
      </c>
      <c r="C153" s="34" t="s">
        <v>25</v>
      </c>
      <c r="D153" s="44" t="s">
        <v>245</v>
      </c>
      <c r="E153" s="36" t="s">
        <v>322</v>
      </c>
      <c r="F153" s="17">
        <v>4</v>
      </c>
      <c r="G153" s="48">
        <f t="shared" si="10"/>
        <v>6.25</v>
      </c>
      <c r="H153" s="37">
        <v>7</v>
      </c>
      <c r="I153" s="38">
        <f t="shared" si="11"/>
        <v>25</v>
      </c>
      <c r="J153" s="38">
        <f t="shared" si="12"/>
        <v>28</v>
      </c>
      <c r="K153" s="50"/>
      <c r="L153" s="39">
        <f t="shared" si="13"/>
        <v>0</v>
      </c>
      <c r="M153" s="40">
        <f t="shared" si="14"/>
        <v>0</v>
      </c>
      <c r="N153" s="34" t="s">
        <v>22</v>
      </c>
      <c r="O153" s="58"/>
    </row>
    <row r="154" spans="1:15" s="45" customFormat="1" ht="35.25" customHeight="1" x14ac:dyDescent="0.25">
      <c r="A154" s="34">
        <v>146</v>
      </c>
      <c r="B154" s="43">
        <v>3002600</v>
      </c>
      <c r="C154" s="34" t="s">
        <v>25</v>
      </c>
      <c r="D154" s="44" t="s">
        <v>246</v>
      </c>
      <c r="E154" s="36" t="s">
        <v>322</v>
      </c>
      <c r="F154" s="17">
        <v>5</v>
      </c>
      <c r="G154" s="48">
        <f t="shared" si="10"/>
        <v>342.85714285714283</v>
      </c>
      <c r="H154" s="37">
        <v>384</v>
      </c>
      <c r="I154" s="38">
        <f t="shared" si="11"/>
        <v>1714.2857142857142</v>
      </c>
      <c r="J154" s="38">
        <f t="shared" si="12"/>
        <v>1920</v>
      </c>
      <c r="K154" s="50"/>
      <c r="L154" s="39">
        <f t="shared" si="13"/>
        <v>0</v>
      </c>
      <c r="M154" s="40">
        <f t="shared" si="14"/>
        <v>0</v>
      </c>
      <c r="N154" s="34" t="s">
        <v>22</v>
      </c>
      <c r="O154" s="58"/>
    </row>
    <row r="155" spans="1:15" s="45" customFormat="1" ht="35.25" customHeight="1" x14ac:dyDescent="0.25">
      <c r="A155" s="34">
        <v>147</v>
      </c>
      <c r="B155" s="43">
        <v>3002020</v>
      </c>
      <c r="C155" s="34" t="s">
        <v>25</v>
      </c>
      <c r="D155" s="44" t="s">
        <v>247</v>
      </c>
      <c r="E155" s="36" t="s">
        <v>322</v>
      </c>
      <c r="F155" s="17">
        <v>40</v>
      </c>
      <c r="G155" s="48">
        <f t="shared" si="10"/>
        <v>4.4642857142857144</v>
      </c>
      <c r="H155" s="37">
        <v>5</v>
      </c>
      <c r="I155" s="38">
        <f t="shared" si="11"/>
        <v>178.57142857142858</v>
      </c>
      <c r="J155" s="38">
        <f t="shared" si="12"/>
        <v>200</v>
      </c>
      <c r="K155" s="50"/>
      <c r="L155" s="39">
        <f t="shared" si="13"/>
        <v>0</v>
      </c>
      <c r="M155" s="40">
        <f t="shared" si="14"/>
        <v>0</v>
      </c>
      <c r="N155" s="34" t="s">
        <v>22</v>
      </c>
      <c r="O155" s="58"/>
    </row>
    <row r="156" spans="1:15" s="45" customFormat="1" ht="35.25" customHeight="1" x14ac:dyDescent="0.25">
      <c r="A156" s="34">
        <v>148</v>
      </c>
      <c r="B156" s="43">
        <v>3003116</v>
      </c>
      <c r="C156" s="34" t="s">
        <v>25</v>
      </c>
      <c r="D156" s="44" t="s">
        <v>248</v>
      </c>
      <c r="E156" s="36" t="s">
        <v>322</v>
      </c>
      <c r="F156" s="17">
        <v>45</v>
      </c>
      <c r="G156" s="48">
        <f t="shared" si="10"/>
        <v>53.571428571428569</v>
      </c>
      <c r="H156" s="37">
        <v>60</v>
      </c>
      <c r="I156" s="38">
        <f t="shared" si="11"/>
        <v>2410.7142857142858</v>
      </c>
      <c r="J156" s="38">
        <f t="shared" si="12"/>
        <v>2700</v>
      </c>
      <c r="K156" s="50"/>
      <c r="L156" s="39">
        <f t="shared" si="13"/>
        <v>0</v>
      </c>
      <c r="M156" s="40">
        <f t="shared" si="14"/>
        <v>0</v>
      </c>
      <c r="N156" s="34" t="s">
        <v>22</v>
      </c>
      <c r="O156" s="58"/>
    </row>
    <row r="157" spans="1:15" s="45" customFormat="1" ht="35.25" customHeight="1" x14ac:dyDescent="0.25">
      <c r="A157" s="34">
        <v>149</v>
      </c>
      <c r="B157" s="43">
        <v>3002413</v>
      </c>
      <c r="C157" s="34" t="s">
        <v>25</v>
      </c>
      <c r="D157" s="44" t="s">
        <v>249</v>
      </c>
      <c r="E157" s="36" t="s">
        <v>323</v>
      </c>
      <c r="F157" s="17">
        <v>1</v>
      </c>
      <c r="G157" s="48">
        <f t="shared" si="10"/>
        <v>22.321428571428573</v>
      </c>
      <c r="H157" s="37">
        <v>25</v>
      </c>
      <c r="I157" s="38">
        <f t="shared" si="11"/>
        <v>22.321428571428573</v>
      </c>
      <c r="J157" s="38">
        <f t="shared" si="12"/>
        <v>25</v>
      </c>
      <c r="K157" s="50"/>
      <c r="L157" s="39">
        <f t="shared" si="13"/>
        <v>0</v>
      </c>
      <c r="M157" s="40">
        <f t="shared" si="14"/>
        <v>0</v>
      </c>
      <c r="N157" s="34" t="s">
        <v>22</v>
      </c>
      <c r="O157" s="58"/>
    </row>
    <row r="158" spans="1:15" s="45" customFormat="1" ht="35.25" customHeight="1" x14ac:dyDescent="0.25">
      <c r="A158" s="34">
        <v>150</v>
      </c>
      <c r="B158" s="43">
        <v>3002415</v>
      </c>
      <c r="C158" s="34" t="s">
        <v>25</v>
      </c>
      <c r="D158" s="44" t="s">
        <v>250</v>
      </c>
      <c r="E158" s="36" t="s">
        <v>322</v>
      </c>
      <c r="F158" s="17">
        <v>2</v>
      </c>
      <c r="G158" s="48">
        <f t="shared" si="10"/>
        <v>2.6785714285714284</v>
      </c>
      <c r="H158" s="37">
        <v>3</v>
      </c>
      <c r="I158" s="38">
        <f t="shared" si="11"/>
        <v>5.3571428571428568</v>
      </c>
      <c r="J158" s="38">
        <f t="shared" si="12"/>
        <v>6</v>
      </c>
      <c r="K158" s="50"/>
      <c r="L158" s="39">
        <f t="shared" si="13"/>
        <v>0</v>
      </c>
      <c r="M158" s="40">
        <f t="shared" si="14"/>
        <v>0</v>
      </c>
      <c r="N158" s="34" t="s">
        <v>22</v>
      </c>
      <c r="O158" s="58"/>
    </row>
    <row r="159" spans="1:15" s="45" customFormat="1" ht="35.25" customHeight="1" x14ac:dyDescent="0.25">
      <c r="A159" s="34">
        <v>151</v>
      </c>
      <c r="B159" s="43">
        <v>3002416</v>
      </c>
      <c r="C159" s="34" t="s">
        <v>25</v>
      </c>
      <c r="D159" s="44" t="s">
        <v>251</v>
      </c>
      <c r="E159" s="36" t="s">
        <v>324</v>
      </c>
      <c r="F159" s="17">
        <v>2</v>
      </c>
      <c r="G159" s="48">
        <f t="shared" si="10"/>
        <v>13.392857142857142</v>
      </c>
      <c r="H159" s="37">
        <v>15</v>
      </c>
      <c r="I159" s="38">
        <f t="shared" si="11"/>
        <v>26.785714285714285</v>
      </c>
      <c r="J159" s="38">
        <f t="shared" si="12"/>
        <v>30</v>
      </c>
      <c r="K159" s="50"/>
      <c r="L159" s="39">
        <f t="shared" si="13"/>
        <v>0</v>
      </c>
      <c r="M159" s="40">
        <f t="shared" si="14"/>
        <v>0</v>
      </c>
      <c r="N159" s="34" t="s">
        <v>22</v>
      </c>
      <c r="O159" s="58"/>
    </row>
    <row r="160" spans="1:15" s="45" customFormat="1" ht="35.25" customHeight="1" x14ac:dyDescent="0.25">
      <c r="A160" s="34">
        <v>152</v>
      </c>
      <c r="B160" s="43">
        <v>3002417</v>
      </c>
      <c r="C160" s="34" t="s">
        <v>25</v>
      </c>
      <c r="D160" s="44" t="s">
        <v>252</v>
      </c>
      <c r="E160" s="36" t="s">
        <v>322</v>
      </c>
      <c r="F160" s="17">
        <v>1</v>
      </c>
      <c r="G160" s="48">
        <f t="shared" si="10"/>
        <v>3.5714285714285712</v>
      </c>
      <c r="H160" s="37">
        <v>4</v>
      </c>
      <c r="I160" s="38">
        <f t="shared" si="11"/>
        <v>3.5714285714285712</v>
      </c>
      <c r="J160" s="38">
        <f t="shared" si="12"/>
        <v>4</v>
      </c>
      <c r="K160" s="50"/>
      <c r="L160" s="39">
        <f t="shared" si="13"/>
        <v>0</v>
      </c>
      <c r="M160" s="40">
        <f t="shared" si="14"/>
        <v>0</v>
      </c>
      <c r="N160" s="34" t="s">
        <v>22</v>
      </c>
      <c r="O160" s="58"/>
    </row>
    <row r="161" spans="1:15" s="45" customFormat="1" ht="35.25" customHeight="1" x14ac:dyDescent="0.25">
      <c r="A161" s="34">
        <v>153</v>
      </c>
      <c r="B161" s="43">
        <v>3002418</v>
      </c>
      <c r="C161" s="34" t="s">
        <v>25</v>
      </c>
      <c r="D161" s="44" t="s">
        <v>253</v>
      </c>
      <c r="E161" s="36" t="s">
        <v>322</v>
      </c>
      <c r="F161" s="17">
        <v>2</v>
      </c>
      <c r="G161" s="48">
        <f t="shared" si="10"/>
        <v>399.10714285714283</v>
      </c>
      <c r="H161" s="37">
        <v>447</v>
      </c>
      <c r="I161" s="38">
        <f t="shared" si="11"/>
        <v>798.21428571428567</v>
      </c>
      <c r="J161" s="38">
        <f t="shared" si="12"/>
        <v>894</v>
      </c>
      <c r="K161" s="50"/>
      <c r="L161" s="39">
        <f t="shared" si="13"/>
        <v>0</v>
      </c>
      <c r="M161" s="40">
        <f t="shared" si="14"/>
        <v>0</v>
      </c>
      <c r="N161" s="34" t="s">
        <v>22</v>
      </c>
      <c r="O161" s="58"/>
    </row>
    <row r="162" spans="1:15" s="45" customFormat="1" ht="35.25" customHeight="1" x14ac:dyDescent="0.25">
      <c r="A162" s="34">
        <v>154</v>
      </c>
      <c r="B162" s="43">
        <v>3002419</v>
      </c>
      <c r="C162" s="34" t="s">
        <v>25</v>
      </c>
      <c r="D162" s="44" t="s">
        <v>250</v>
      </c>
      <c r="E162" s="36" t="s">
        <v>322</v>
      </c>
      <c r="F162" s="17">
        <v>2</v>
      </c>
      <c r="G162" s="48">
        <f t="shared" si="10"/>
        <v>2.6785714285714284</v>
      </c>
      <c r="H162" s="37">
        <v>3</v>
      </c>
      <c r="I162" s="38">
        <f t="shared" si="11"/>
        <v>5.3571428571428568</v>
      </c>
      <c r="J162" s="38">
        <f t="shared" si="12"/>
        <v>6</v>
      </c>
      <c r="K162" s="50"/>
      <c r="L162" s="39">
        <f t="shared" si="13"/>
        <v>0</v>
      </c>
      <c r="M162" s="40">
        <f t="shared" si="14"/>
        <v>0</v>
      </c>
      <c r="N162" s="34" t="s">
        <v>22</v>
      </c>
      <c r="O162" s="58"/>
    </row>
    <row r="163" spans="1:15" s="45" customFormat="1" ht="35.25" customHeight="1" x14ac:dyDescent="0.25">
      <c r="A163" s="34">
        <v>155</v>
      </c>
      <c r="B163" s="43">
        <v>3002420</v>
      </c>
      <c r="C163" s="34" t="s">
        <v>25</v>
      </c>
      <c r="D163" s="44" t="s">
        <v>251</v>
      </c>
      <c r="E163" s="36" t="s">
        <v>324</v>
      </c>
      <c r="F163" s="17">
        <v>2</v>
      </c>
      <c r="G163" s="48">
        <f t="shared" si="10"/>
        <v>13.392857142857142</v>
      </c>
      <c r="H163" s="37">
        <v>15</v>
      </c>
      <c r="I163" s="38">
        <f t="shared" si="11"/>
        <v>26.785714285714285</v>
      </c>
      <c r="J163" s="38">
        <f t="shared" si="12"/>
        <v>30</v>
      </c>
      <c r="K163" s="50"/>
      <c r="L163" s="39">
        <f t="shared" si="13"/>
        <v>0</v>
      </c>
      <c r="M163" s="40">
        <f t="shared" si="14"/>
        <v>0</v>
      </c>
      <c r="N163" s="34" t="s">
        <v>22</v>
      </c>
      <c r="O163" s="58"/>
    </row>
    <row r="164" spans="1:15" s="45" customFormat="1" ht="35.25" customHeight="1" x14ac:dyDescent="0.25">
      <c r="A164" s="34">
        <v>156</v>
      </c>
      <c r="B164" s="43">
        <v>3002421</v>
      </c>
      <c r="C164" s="34" t="s">
        <v>25</v>
      </c>
      <c r="D164" s="44" t="s">
        <v>252</v>
      </c>
      <c r="E164" s="36" t="s">
        <v>322</v>
      </c>
      <c r="F164" s="17">
        <v>1</v>
      </c>
      <c r="G164" s="48">
        <f t="shared" si="10"/>
        <v>3.5714285714285712</v>
      </c>
      <c r="H164" s="37">
        <v>4</v>
      </c>
      <c r="I164" s="38">
        <f t="shared" si="11"/>
        <v>3.5714285714285712</v>
      </c>
      <c r="J164" s="38">
        <f t="shared" si="12"/>
        <v>4</v>
      </c>
      <c r="K164" s="50"/>
      <c r="L164" s="39">
        <f t="shared" si="13"/>
        <v>0</v>
      </c>
      <c r="M164" s="40">
        <f t="shared" si="14"/>
        <v>0</v>
      </c>
      <c r="N164" s="34" t="s">
        <v>22</v>
      </c>
      <c r="O164" s="58"/>
    </row>
    <row r="165" spans="1:15" s="45" customFormat="1" ht="35.25" customHeight="1" x14ac:dyDescent="0.25">
      <c r="A165" s="34">
        <v>157</v>
      </c>
      <c r="B165" s="43">
        <v>3002422</v>
      </c>
      <c r="C165" s="34" t="s">
        <v>25</v>
      </c>
      <c r="D165" s="44" t="s">
        <v>253</v>
      </c>
      <c r="E165" s="36" t="s">
        <v>322</v>
      </c>
      <c r="F165" s="17">
        <v>2</v>
      </c>
      <c r="G165" s="48">
        <f t="shared" si="10"/>
        <v>399.10714285714283</v>
      </c>
      <c r="H165" s="37">
        <v>447</v>
      </c>
      <c r="I165" s="38">
        <f t="shared" si="11"/>
        <v>798.21428571428567</v>
      </c>
      <c r="J165" s="38">
        <f t="shared" si="12"/>
        <v>894</v>
      </c>
      <c r="K165" s="50"/>
      <c r="L165" s="39">
        <f t="shared" si="13"/>
        <v>0</v>
      </c>
      <c r="M165" s="40">
        <f t="shared" si="14"/>
        <v>0</v>
      </c>
      <c r="N165" s="34" t="s">
        <v>22</v>
      </c>
      <c r="O165" s="58"/>
    </row>
    <row r="166" spans="1:15" s="45" customFormat="1" ht="35.25" customHeight="1" x14ac:dyDescent="0.25">
      <c r="A166" s="34">
        <v>158</v>
      </c>
      <c r="B166" s="43">
        <v>3002423</v>
      </c>
      <c r="C166" s="34" t="s">
        <v>25</v>
      </c>
      <c r="D166" s="44" t="s">
        <v>252</v>
      </c>
      <c r="E166" s="36" t="s">
        <v>322</v>
      </c>
      <c r="F166" s="17">
        <v>1</v>
      </c>
      <c r="G166" s="48">
        <f t="shared" si="10"/>
        <v>3.5714285714285712</v>
      </c>
      <c r="H166" s="37">
        <v>4</v>
      </c>
      <c r="I166" s="38">
        <f t="shared" si="11"/>
        <v>3.5714285714285712</v>
      </c>
      <c r="J166" s="38">
        <f t="shared" si="12"/>
        <v>4</v>
      </c>
      <c r="K166" s="50"/>
      <c r="L166" s="39">
        <f t="shared" si="13"/>
        <v>0</v>
      </c>
      <c r="M166" s="40">
        <f t="shared" si="14"/>
        <v>0</v>
      </c>
      <c r="N166" s="34" t="s">
        <v>22</v>
      </c>
      <c r="O166" s="58"/>
    </row>
    <row r="167" spans="1:15" s="45" customFormat="1" ht="35.25" customHeight="1" x14ac:dyDescent="0.25">
      <c r="A167" s="34">
        <v>159</v>
      </c>
      <c r="B167" s="43">
        <v>3002424</v>
      </c>
      <c r="C167" s="34" t="s">
        <v>25</v>
      </c>
      <c r="D167" s="44" t="s">
        <v>254</v>
      </c>
      <c r="E167" s="36" t="s">
        <v>322</v>
      </c>
      <c r="F167" s="17">
        <v>2</v>
      </c>
      <c r="G167" s="48">
        <f t="shared" si="10"/>
        <v>432.14285714285711</v>
      </c>
      <c r="H167" s="37">
        <v>484</v>
      </c>
      <c r="I167" s="38">
        <f t="shared" si="11"/>
        <v>864.28571428571422</v>
      </c>
      <c r="J167" s="38">
        <f t="shared" si="12"/>
        <v>968</v>
      </c>
      <c r="K167" s="50"/>
      <c r="L167" s="39">
        <f t="shared" si="13"/>
        <v>0</v>
      </c>
      <c r="M167" s="40">
        <f t="shared" si="14"/>
        <v>0</v>
      </c>
      <c r="N167" s="34" t="s">
        <v>22</v>
      </c>
      <c r="O167" s="58"/>
    </row>
    <row r="168" spans="1:15" s="45" customFormat="1" ht="35.25" customHeight="1" x14ac:dyDescent="0.25">
      <c r="A168" s="34">
        <v>160</v>
      </c>
      <c r="B168" s="43">
        <v>3002425</v>
      </c>
      <c r="C168" s="34" t="s">
        <v>25</v>
      </c>
      <c r="D168" s="44" t="s">
        <v>250</v>
      </c>
      <c r="E168" s="36" t="s">
        <v>322</v>
      </c>
      <c r="F168" s="17">
        <v>2</v>
      </c>
      <c r="G168" s="48">
        <f t="shared" si="10"/>
        <v>2.6785714285714284</v>
      </c>
      <c r="H168" s="37">
        <v>3</v>
      </c>
      <c r="I168" s="38">
        <f t="shared" si="11"/>
        <v>5.3571428571428568</v>
      </c>
      <c r="J168" s="38">
        <f t="shared" si="12"/>
        <v>6</v>
      </c>
      <c r="K168" s="50"/>
      <c r="L168" s="39">
        <f t="shared" si="13"/>
        <v>0</v>
      </c>
      <c r="M168" s="40">
        <f t="shared" si="14"/>
        <v>0</v>
      </c>
      <c r="N168" s="34" t="s">
        <v>22</v>
      </c>
      <c r="O168" s="58"/>
    </row>
    <row r="169" spans="1:15" s="45" customFormat="1" ht="35.25" customHeight="1" x14ac:dyDescent="0.25">
      <c r="A169" s="34">
        <v>161</v>
      </c>
      <c r="B169" s="43">
        <v>3002426</v>
      </c>
      <c r="C169" s="34" t="s">
        <v>25</v>
      </c>
      <c r="D169" s="44" t="s">
        <v>251</v>
      </c>
      <c r="E169" s="36" t="s">
        <v>324</v>
      </c>
      <c r="F169" s="17">
        <v>2</v>
      </c>
      <c r="G169" s="48">
        <f t="shared" si="10"/>
        <v>13.392857142857142</v>
      </c>
      <c r="H169" s="37">
        <v>15</v>
      </c>
      <c r="I169" s="38">
        <f t="shared" si="11"/>
        <v>26.785714285714285</v>
      </c>
      <c r="J169" s="38">
        <f t="shared" si="12"/>
        <v>30</v>
      </c>
      <c r="K169" s="50"/>
      <c r="L169" s="39">
        <f t="shared" si="13"/>
        <v>0</v>
      </c>
      <c r="M169" s="40">
        <f t="shared" si="14"/>
        <v>0</v>
      </c>
      <c r="N169" s="34" t="s">
        <v>22</v>
      </c>
      <c r="O169" s="58"/>
    </row>
    <row r="170" spans="1:15" s="45" customFormat="1" ht="35.25" customHeight="1" x14ac:dyDescent="0.25">
      <c r="A170" s="34">
        <v>162</v>
      </c>
      <c r="B170" s="43">
        <v>3002427</v>
      </c>
      <c r="C170" s="34" t="s">
        <v>25</v>
      </c>
      <c r="D170" s="44" t="s">
        <v>252</v>
      </c>
      <c r="E170" s="36" t="s">
        <v>322</v>
      </c>
      <c r="F170" s="17">
        <v>1</v>
      </c>
      <c r="G170" s="48">
        <f t="shared" si="10"/>
        <v>3.5714285714285712</v>
      </c>
      <c r="H170" s="37">
        <v>4</v>
      </c>
      <c r="I170" s="38">
        <f t="shared" si="11"/>
        <v>3.5714285714285712</v>
      </c>
      <c r="J170" s="38">
        <f t="shared" si="12"/>
        <v>4</v>
      </c>
      <c r="K170" s="50"/>
      <c r="L170" s="39">
        <f t="shared" si="13"/>
        <v>0</v>
      </c>
      <c r="M170" s="40">
        <f t="shared" si="14"/>
        <v>0</v>
      </c>
      <c r="N170" s="34" t="s">
        <v>22</v>
      </c>
      <c r="O170" s="58"/>
    </row>
    <row r="171" spans="1:15" s="45" customFormat="1" ht="35.25" customHeight="1" x14ac:dyDescent="0.25">
      <c r="A171" s="34">
        <v>163</v>
      </c>
      <c r="B171" s="43">
        <v>3002428</v>
      </c>
      <c r="C171" s="34" t="s">
        <v>25</v>
      </c>
      <c r="D171" s="44" t="s">
        <v>255</v>
      </c>
      <c r="E171" s="36" t="s">
        <v>324</v>
      </c>
      <c r="F171" s="17">
        <v>2</v>
      </c>
      <c r="G171" s="48">
        <f t="shared" si="10"/>
        <v>13.392857142857142</v>
      </c>
      <c r="H171" s="37">
        <v>15</v>
      </c>
      <c r="I171" s="38">
        <f t="shared" si="11"/>
        <v>26.785714285714285</v>
      </c>
      <c r="J171" s="38">
        <f t="shared" si="12"/>
        <v>30</v>
      </c>
      <c r="K171" s="50"/>
      <c r="L171" s="39">
        <f t="shared" si="13"/>
        <v>0</v>
      </c>
      <c r="M171" s="40">
        <f t="shared" si="14"/>
        <v>0</v>
      </c>
      <c r="N171" s="34" t="s">
        <v>22</v>
      </c>
      <c r="O171" s="58"/>
    </row>
    <row r="172" spans="1:15" s="45" customFormat="1" ht="35.25" customHeight="1" x14ac:dyDescent="0.25">
      <c r="A172" s="34">
        <v>164</v>
      </c>
      <c r="B172" s="43">
        <v>3002429</v>
      </c>
      <c r="C172" s="34" t="s">
        <v>25</v>
      </c>
      <c r="D172" s="44" t="s">
        <v>256</v>
      </c>
      <c r="E172" s="36" t="s">
        <v>324</v>
      </c>
      <c r="F172" s="17">
        <v>2</v>
      </c>
      <c r="G172" s="48">
        <f t="shared" si="10"/>
        <v>13.214285714285715</v>
      </c>
      <c r="H172" s="37">
        <v>14.8</v>
      </c>
      <c r="I172" s="38">
        <f t="shared" si="11"/>
        <v>26.428571428571431</v>
      </c>
      <c r="J172" s="38">
        <f t="shared" si="12"/>
        <v>29.6</v>
      </c>
      <c r="K172" s="50"/>
      <c r="L172" s="39">
        <f t="shared" si="13"/>
        <v>0</v>
      </c>
      <c r="M172" s="40">
        <f t="shared" si="14"/>
        <v>0</v>
      </c>
      <c r="N172" s="34" t="s">
        <v>22</v>
      </c>
      <c r="O172" s="58"/>
    </row>
    <row r="173" spans="1:15" s="45" customFormat="1" ht="35.25" customHeight="1" x14ac:dyDescent="0.25">
      <c r="A173" s="34">
        <v>165</v>
      </c>
      <c r="B173" s="43">
        <v>3002431</v>
      </c>
      <c r="C173" s="34" t="s">
        <v>25</v>
      </c>
      <c r="D173" s="44" t="s">
        <v>250</v>
      </c>
      <c r="E173" s="36" t="s">
        <v>322</v>
      </c>
      <c r="F173" s="17">
        <v>1</v>
      </c>
      <c r="G173" s="48">
        <f t="shared" si="10"/>
        <v>2.6785714285714284</v>
      </c>
      <c r="H173" s="37">
        <v>3</v>
      </c>
      <c r="I173" s="38">
        <f t="shared" si="11"/>
        <v>2.6785714285714284</v>
      </c>
      <c r="J173" s="38">
        <f t="shared" si="12"/>
        <v>3</v>
      </c>
      <c r="K173" s="50"/>
      <c r="L173" s="39">
        <f t="shared" si="13"/>
        <v>0</v>
      </c>
      <c r="M173" s="40">
        <f t="shared" si="14"/>
        <v>0</v>
      </c>
      <c r="N173" s="34" t="s">
        <v>22</v>
      </c>
      <c r="O173" s="58"/>
    </row>
    <row r="174" spans="1:15" s="45" customFormat="1" ht="35.25" customHeight="1" x14ac:dyDescent="0.25">
      <c r="A174" s="34">
        <v>166</v>
      </c>
      <c r="B174" s="43">
        <v>3002432</v>
      </c>
      <c r="C174" s="34" t="s">
        <v>25</v>
      </c>
      <c r="D174" s="44" t="s">
        <v>257</v>
      </c>
      <c r="E174" s="36" t="s">
        <v>322</v>
      </c>
      <c r="F174" s="17">
        <v>3</v>
      </c>
      <c r="G174" s="48">
        <f t="shared" si="10"/>
        <v>428.57142857142856</v>
      </c>
      <c r="H174" s="37">
        <v>480</v>
      </c>
      <c r="I174" s="38">
        <f t="shared" si="11"/>
        <v>1285.7142857142858</v>
      </c>
      <c r="J174" s="38">
        <f t="shared" si="12"/>
        <v>1440</v>
      </c>
      <c r="K174" s="50"/>
      <c r="L174" s="39">
        <f t="shared" si="13"/>
        <v>0</v>
      </c>
      <c r="M174" s="40">
        <f t="shared" si="14"/>
        <v>0</v>
      </c>
      <c r="N174" s="34" t="s">
        <v>22</v>
      </c>
      <c r="O174" s="58"/>
    </row>
    <row r="175" spans="1:15" s="45" customFormat="1" ht="35.25" customHeight="1" x14ac:dyDescent="0.25">
      <c r="A175" s="34">
        <v>167</v>
      </c>
      <c r="B175" s="43">
        <v>3002433</v>
      </c>
      <c r="C175" s="34" t="s">
        <v>25</v>
      </c>
      <c r="D175" s="44" t="s">
        <v>258</v>
      </c>
      <c r="E175" s="36" t="s">
        <v>322</v>
      </c>
      <c r="F175" s="17">
        <v>1</v>
      </c>
      <c r="G175" s="48">
        <f t="shared" si="10"/>
        <v>182.58928571428572</v>
      </c>
      <c r="H175" s="37">
        <v>204.5</v>
      </c>
      <c r="I175" s="38">
        <f t="shared" si="11"/>
        <v>182.58928571428572</v>
      </c>
      <c r="J175" s="38">
        <f t="shared" si="12"/>
        <v>204.5</v>
      </c>
      <c r="K175" s="50"/>
      <c r="L175" s="39">
        <f t="shared" si="13"/>
        <v>0</v>
      </c>
      <c r="M175" s="40">
        <f t="shared" si="14"/>
        <v>0</v>
      </c>
      <c r="N175" s="34" t="s">
        <v>22</v>
      </c>
      <c r="O175" s="58"/>
    </row>
    <row r="176" spans="1:15" s="45" customFormat="1" ht="35.25" customHeight="1" x14ac:dyDescent="0.25">
      <c r="A176" s="34">
        <v>168</v>
      </c>
      <c r="B176" s="43">
        <v>3002434</v>
      </c>
      <c r="C176" s="34" t="s">
        <v>25</v>
      </c>
      <c r="D176" s="44" t="s">
        <v>250</v>
      </c>
      <c r="E176" s="36" t="s">
        <v>322</v>
      </c>
      <c r="F176" s="17">
        <v>2</v>
      </c>
      <c r="G176" s="48">
        <f t="shared" si="10"/>
        <v>2.6785714285714284</v>
      </c>
      <c r="H176" s="37">
        <v>3</v>
      </c>
      <c r="I176" s="38">
        <f t="shared" si="11"/>
        <v>5.3571428571428568</v>
      </c>
      <c r="J176" s="38">
        <f t="shared" si="12"/>
        <v>6</v>
      </c>
      <c r="K176" s="50"/>
      <c r="L176" s="39">
        <f t="shared" si="13"/>
        <v>0</v>
      </c>
      <c r="M176" s="40">
        <f t="shared" si="14"/>
        <v>0</v>
      </c>
      <c r="N176" s="34" t="s">
        <v>22</v>
      </c>
      <c r="O176" s="58"/>
    </row>
    <row r="177" spans="1:15" s="45" customFormat="1" ht="35.25" customHeight="1" x14ac:dyDescent="0.25">
      <c r="A177" s="34">
        <v>169</v>
      </c>
      <c r="B177" s="43">
        <v>3002435</v>
      </c>
      <c r="C177" s="34" t="s">
        <v>25</v>
      </c>
      <c r="D177" s="44" t="s">
        <v>254</v>
      </c>
      <c r="E177" s="36" t="s">
        <v>322</v>
      </c>
      <c r="F177" s="17">
        <v>1</v>
      </c>
      <c r="G177" s="48">
        <f t="shared" si="10"/>
        <v>432.14285714285711</v>
      </c>
      <c r="H177" s="37">
        <v>484</v>
      </c>
      <c r="I177" s="38">
        <f t="shared" si="11"/>
        <v>432.14285714285711</v>
      </c>
      <c r="J177" s="38">
        <f t="shared" si="12"/>
        <v>484</v>
      </c>
      <c r="K177" s="50"/>
      <c r="L177" s="39">
        <f t="shared" si="13"/>
        <v>0</v>
      </c>
      <c r="M177" s="40">
        <f t="shared" si="14"/>
        <v>0</v>
      </c>
      <c r="N177" s="34" t="s">
        <v>22</v>
      </c>
      <c r="O177" s="58"/>
    </row>
    <row r="178" spans="1:15" s="45" customFormat="1" ht="35.25" customHeight="1" x14ac:dyDescent="0.25">
      <c r="A178" s="34">
        <v>170</v>
      </c>
      <c r="B178" s="43">
        <v>3002436</v>
      </c>
      <c r="C178" s="34" t="s">
        <v>25</v>
      </c>
      <c r="D178" s="44" t="s">
        <v>250</v>
      </c>
      <c r="E178" s="36" t="s">
        <v>322</v>
      </c>
      <c r="F178" s="17">
        <v>1</v>
      </c>
      <c r="G178" s="48">
        <f t="shared" si="10"/>
        <v>2.6785714285714284</v>
      </c>
      <c r="H178" s="37">
        <v>3</v>
      </c>
      <c r="I178" s="38">
        <f t="shared" si="11"/>
        <v>2.6785714285714284</v>
      </c>
      <c r="J178" s="38">
        <f t="shared" si="12"/>
        <v>3</v>
      </c>
      <c r="K178" s="50"/>
      <c r="L178" s="39">
        <f t="shared" si="13"/>
        <v>0</v>
      </c>
      <c r="M178" s="40">
        <f t="shared" si="14"/>
        <v>0</v>
      </c>
      <c r="N178" s="34" t="s">
        <v>22</v>
      </c>
      <c r="O178" s="58"/>
    </row>
    <row r="179" spans="1:15" s="45" customFormat="1" ht="35.25" customHeight="1" x14ac:dyDescent="0.25">
      <c r="A179" s="34">
        <v>171</v>
      </c>
      <c r="B179" s="43">
        <v>3002437</v>
      </c>
      <c r="C179" s="34" t="s">
        <v>25</v>
      </c>
      <c r="D179" s="44" t="s">
        <v>251</v>
      </c>
      <c r="E179" s="36" t="s">
        <v>324</v>
      </c>
      <c r="F179" s="17">
        <v>1</v>
      </c>
      <c r="G179" s="48">
        <f t="shared" si="10"/>
        <v>13.392857142857142</v>
      </c>
      <c r="H179" s="37">
        <v>15</v>
      </c>
      <c r="I179" s="38">
        <f t="shared" si="11"/>
        <v>13.392857142857142</v>
      </c>
      <c r="J179" s="38">
        <f t="shared" si="12"/>
        <v>15</v>
      </c>
      <c r="K179" s="50"/>
      <c r="L179" s="39">
        <f t="shared" si="13"/>
        <v>0</v>
      </c>
      <c r="M179" s="40">
        <f t="shared" si="14"/>
        <v>0</v>
      </c>
      <c r="N179" s="34" t="s">
        <v>22</v>
      </c>
      <c r="O179" s="58"/>
    </row>
    <row r="180" spans="1:15" s="45" customFormat="1" ht="35.25" customHeight="1" x14ac:dyDescent="0.25">
      <c r="A180" s="34">
        <v>172</v>
      </c>
      <c r="B180" s="43">
        <v>3002438</v>
      </c>
      <c r="C180" s="34" t="s">
        <v>25</v>
      </c>
      <c r="D180" s="44" t="s">
        <v>252</v>
      </c>
      <c r="E180" s="36" t="s">
        <v>322</v>
      </c>
      <c r="F180" s="17">
        <v>1</v>
      </c>
      <c r="G180" s="48">
        <f t="shared" si="10"/>
        <v>3.5714285714285712</v>
      </c>
      <c r="H180" s="37">
        <v>4</v>
      </c>
      <c r="I180" s="38">
        <f t="shared" si="11"/>
        <v>3.5714285714285712</v>
      </c>
      <c r="J180" s="38">
        <f t="shared" si="12"/>
        <v>4</v>
      </c>
      <c r="K180" s="50"/>
      <c r="L180" s="39">
        <f t="shared" si="13"/>
        <v>0</v>
      </c>
      <c r="M180" s="40">
        <f t="shared" si="14"/>
        <v>0</v>
      </c>
      <c r="N180" s="34" t="s">
        <v>22</v>
      </c>
      <c r="O180" s="58"/>
    </row>
    <row r="181" spans="1:15" s="45" customFormat="1" ht="35.25" customHeight="1" x14ac:dyDescent="0.25">
      <c r="A181" s="34">
        <v>173</v>
      </c>
      <c r="B181" s="43">
        <v>3002439</v>
      </c>
      <c r="C181" s="34" t="s">
        <v>25</v>
      </c>
      <c r="D181" s="44" t="s">
        <v>254</v>
      </c>
      <c r="E181" s="36" t="s">
        <v>322</v>
      </c>
      <c r="F181" s="17">
        <v>1</v>
      </c>
      <c r="G181" s="48">
        <f t="shared" si="10"/>
        <v>432.14285714285711</v>
      </c>
      <c r="H181" s="37">
        <v>484</v>
      </c>
      <c r="I181" s="38">
        <f t="shared" si="11"/>
        <v>432.14285714285711</v>
      </c>
      <c r="J181" s="38">
        <f t="shared" si="12"/>
        <v>484</v>
      </c>
      <c r="K181" s="50"/>
      <c r="L181" s="39">
        <f t="shared" si="13"/>
        <v>0</v>
      </c>
      <c r="M181" s="40">
        <f t="shared" si="14"/>
        <v>0</v>
      </c>
      <c r="N181" s="34" t="s">
        <v>22</v>
      </c>
      <c r="O181" s="58"/>
    </row>
    <row r="182" spans="1:15" s="45" customFormat="1" ht="35.25" customHeight="1" x14ac:dyDescent="0.25">
      <c r="A182" s="34">
        <v>174</v>
      </c>
      <c r="B182" s="43">
        <v>3002440</v>
      </c>
      <c r="C182" s="34" t="s">
        <v>25</v>
      </c>
      <c r="D182" s="44" t="s">
        <v>250</v>
      </c>
      <c r="E182" s="36" t="s">
        <v>322</v>
      </c>
      <c r="F182" s="17">
        <v>1</v>
      </c>
      <c r="G182" s="48">
        <f t="shared" si="10"/>
        <v>2.6785714285714284</v>
      </c>
      <c r="H182" s="37">
        <v>3</v>
      </c>
      <c r="I182" s="38">
        <f t="shared" si="11"/>
        <v>2.6785714285714284</v>
      </c>
      <c r="J182" s="38">
        <f t="shared" si="12"/>
        <v>3</v>
      </c>
      <c r="K182" s="50"/>
      <c r="L182" s="39">
        <f t="shared" si="13"/>
        <v>0</v>
      </c>
      <c r="M182" s="40">
        <f t="shared" si="14"/>
        <v>0</v>
      </c>
      <c r="N182" s="34" t="s">
        <v>22</v>
      </c>
      <c r="O182" s="58"/>
    </row>
    <row r="183" spans="1:15" s="45" customFormat="1" ht="35.25" customHeight="1" x14ac:dyDescent="0.25">
      <c r="A183" s="34">
        <v>175</v>
      </c>
      <c r="B183" s="43">
        <v>3002441</v>
      </c>
      <c r="C183" s="34" t="s">
        <v>25</v>
      </c>
      <c r="D183" s="44" t="s">
        <v>251</v>
      </c>
      <c r="E183" s="36" t="s">
        <v>324</v>
      </c>
      <c r="F183" s="17">
        <v>1</v>
      </c>
      <c r="G183" s="48">
        <f t="shared" si="10"/>
        <v>13.392857142857142</v>
      </c>
      <c r="H183" s="37">
        <v>15</v>
      </c>
      <c r="I183" s="38">
        <f t="shared" si="11"/>
        <v>13.392857142857142</v>
      </c>
      <c r="J183" s="38">
        <f t="shared" si="12"/>
        <v>15</v>
      </c>
      <c r="K183" s="50"/>
      <c r="L183" s="39">
        <f t="shared" si="13"/>
        <v>0</v>
      </c>
      <c r="M183" s="40">
        <f t="shared" si="14"/>
        <v>0</v>
      </c>
      <c r="N183" s="34" t="s">
        <v>22</v>
      </c>
      <c r="O183" s="58"/>
    </row>
    <row r="184" spans="1:15" s="45" customFormat="1" ht="35.25" customHeight="1" x14ac:dyDescent="0.25">
      <c r="A184" s="34">
        <v>176</v>
      </c>
      <c r="B184" s="43">
        <v>3002442</v>
      </c>
      <c r="C184" s="34" t="s">
        <v>25</v>
      </c>
      <c r="D184" s="44" t="s">
        <v>252</v>
      </c>
      <c r="E184" s="36" t="s">
        <v>322</v>
      </c>
      <c r="F184" s="17">
        <v>1</v>
      </c>
      <c r="G184" s="48">
        <f t="shared" si="10"/>
        <v>3.5714285714285712</v>
      </c>
      <c r="H184" s="37">
        <v>4</v>
      </c>
      <c r="I184" s="38">
        <f t="shared" si="11"/>
        <v>3.5714285714285712</v>
      </c>
      <c r="J184" s="38">
        <f t="shared" si="12"/>
        <v>4</v>
      </c>
      <c r="K184" s="50"/>
      <c r="L184" s="39">
        <f t="shared" si="13"/>
        <v>0</v>
      </c>
      <c r="M184" s="40">
        <f t="shared" si="14"/>
        <v>0</v>
      </c>
      <c r="N184" s="34" t="s">
        <v>22</v>
      </c>
      <c r="O184" s="58"/>
    </row>
    <row r="185" spans="1:15" s="45" customFormat="1" ht="35.25" customHeight="1" x14ac:dyDescent="0.25">
      <c r="A185" s="34">
        <v>177</v>
      </c>
      <c r="B185" s="43">
        <v>3002443</v>
      </c>
      <c r="C185" s="34" t="s">
        <v>25</v>
      </c>
      <c r="D185" s="44" t="s">
        <v>259</v>
      </c>
      <c r="E185" s="36" t="s">
        <v>324</v>
      </c>
      <c r="F185" s="17">
        <v>1</v>
      </c>
      <c r="G185" s="48">
        <f t="shared" si="10"/>
        <v>13.214285714285715</v>
      </c>
      <c r="H185" s="37">
        <v>14.8</v>
      </c>
      <c r="I185" s="38">
        <f t="shared" si="11"/>
        <v>13.214285714285715</v>
      </c>
      <c r="J185" s="38">
        <f t="shared" si="12"/>
        <v>14.8</v>
      </c>
      <c r="K185" s="50"/>
      <c r="L185" s="39">
        <f t="shared" si="13"/>
        <v>0</v>
      </c>
      <c r="M185" s="40">
        <f t="shared" si="14"/>
        <v>0</v>
      </c>
      <c r="N185" s="34" t="s">
        <v>22</v>
      </c>
      <c r="O185" s="58"/>
    </row>
    <row r="186" spans="1:15" s="45" customFormat="1" ht="35.25" customHeight="1" x14ac:dyDescent="0.25">
      <c r="A186" s="34">
        <v>178</v>
      </c>
      <c r="B186" s="43">
        <v>3002444</v>
      </c>
      <c r="C186" s="34" t="s">
        <v>25</v>
      </c>
      <c r="D186" s="44" t="s">
        <v>260</v>
      </c>
      <c r="E186" s="36" t="s">
        <v>324</v>
      </c>
      <c r="F186" s="17">
        <v>1</v>
      </c>
      <c r="G186" s="48">
        <f t="shared" si="10"/>
        <v>13.214285714285715</v>
      </c>
      <c r="H186" s="37">
        <v>14.8</v>
      </c>
      <c r="I186" s="38">
        <f t="shared" si="11"/>
        <v>13.214285714285715</v>
      </c>
      <c r="J186" s="38">
        <f t="shared" si="12"/>
        <v>14.8</v>
      </c>
      <c r="K186" s="50"/>
      <c r="L186" s="39">
        <f t="shared" si="13"/>
        <v>0</v>
      </c>
      <c r="M186" s="40">
        <f t="shared" si="14"/>
        <v>0</v>
      </c>
      <c r="N186" s="34" t="s">
        <v>22</v>
      </c>
      <c r="O186" s="58"/>
    </row>
    <row r="187" spans="1:15" s="45" customFormat="1" ht="35.25" customHeight="1" x14ac:dyDescent="0.25">
      <c r="A187" s="34">
        <v>179</v>
      </c>
      <c r="B187" s="43">
        <v>3002445</v>
      </c>
      <c r="C187" s="34" t="s">
        <v>25</v>
      </c>
      <c r="D187" s="44" t="s">
        <v>261</v>
      </c>
      <c r="E187" s="36" t="s">
        <v>322</v>
      </c>
      <c r="F187" s="17">
        <v>1</v>
      </c>
      <c r="G187" s="48">
        <f t="shared" si="10"/>
        <v>17.857142857142858</v>
      </c>
      <c r="H187" s="37">
        <v>20</v>
      </c>
      <c r="I187" s="38">
        <f t="shared" si="11"/>
        <v>17.857142857142858</v>
      </c>
      <c r="J187" s="38">
        <f t="shared" si="12"/>
        <v>20</v>
      </c>
      <c r="K187" s="50"/>
      <c r="L187" s="39">
        <f t="shared" si="13"/>
        <v>0</v>
      </c>
      <c r="M187" s="40">
        <f t="shared" si="14"/>
        <v>0</v>
      </c>
      <c r="N187" s="34" t="s">
        <v>22</v>
      </c>
      <c r="O187" s="58"/>
    </row>
    <row r="188" spans="1:15" s="45" customFormat="1" ht="35.25" customHeight="1" x14ac:dyDescent="0.25">
      <c r="A188" s="34">
        <v>180</v>
      </c>
      <c r="B188" s="43">
        <v>3002446</v>
      </c>
      <c r="C188" s="34" t="s">
        <v>25</v>
      </c>
      <c r="D188" s="44" t="s">
        <v>262</v>
      </c>
      <c r="E188" s="36" t="s">
        <v>322</v>
      </c>
      <c r="F188" s="17">
        <v>1</v>
      </c>
      <c r="G188" s="48">
        <f t="shared" si="10"/>
        <v>19.642857142857142</v>
      </c>
      <c r="H188" s="37">
        <v>22</v>
      </c>
      <c r="I188" s="38">
        <f t="shared" si="11"/>
        <v>19.642857142857142</v>
      </c>
      <c r="J188" s="38">
        <f t="shared" si="12"/>
        <v>22</v>
      </c>
      <c r="K188" s="50"/>
      <c r="L188" s="39">
        <f t="shared" si="13"/>
        <v>0</v>
      </c>
      <c r="M188" s="40">
        <f t="shared" si="14"/>
        <v>0</v>
      </c>
      <c r="N188" s="34" t="s">
        <v>22</v>
      </c>
      <c r="O188" s="58"/>
    </row>
    <row r="189" spans="1:15" s="45" customFormat="1" ht="35.25" customHeight="1" x14ac:dyDescent="0.25">
      <c r="A189" s="34">
        <v>181</v>
      </c>
      <c r="B189" s="43">
        <v>3002447</v>
      </c>
      <c r="C189" s="34" t="s">
        <v>25</v>
      </c>
      <c r="D189" s="44" t="s">
        <v>263</v>
      </c>
      <c r="E189" s="36" t="s">
        <v>324</v>
      </c>
      <c r="F189" s="17">
        <v>1</v>
      </c>
      <c r="G189" s="48">
        <f t="shared" si="10"/>
        <v>13.392857142857142</v>
      </c>
      <c r="H189" s="37">
        <v>15</v>
      </c>
      <c r="I189" s="38">
        <f t="shared" si="11"/>
        <v>13.392857142857142</v>
      </c>
      <c r="J189" s="38">
        <f t="shared" si="12"/>
        <v>15</v>
      </c>
      <c r="K189" s="50"/>
      <c r="L189" s="39">
        <f t="shared" si="13"/>
        <v>0</v>
      </c>
      <c r="M189" s="40">
        <f t="shared" si="14"/>
        <v>0</v>
      </c>
      <c r="N189" s="34" t="s">
        <v>22</v>
      </c>
      <c r="O189" s="58"/>
    </row>
    <row r="190" spans="1:15" s="45" customFormat="1" ht="35.25" customHeight="1" x14ac:dyDescent="0.25">
      <c r="A190" s="34">
        <v>182</v>
      </c>
      <c r="B190" s="43">
        <v>3002448</v>
      </c>
      <c r="C190" s="34" t="s">
        <v>25</v>
      </c>
      <c r="D190" s="44" t="s">
        <v>261</v>
      </c>
      <c r="E190" s="36" t="s">
        <v>322</v>
      </c>
      <c r="F190" s="17">
        <v>1</v>
      </c>
      <c r="G190" s="48">
        <f t="shared" si="10"/>
        <v>17.857142857142858</v>
      </c>
      <c r="H190" s="37">
        <v>20</v>
      </c>
      <c r="I190" s="38">
        <f t="shared" si="11"/>
        <v>17.857142857142858</v>
      </c>
      <c r="J190" s="38">
        <f t="shared" si="12"/>
        <v>20</v>
      </c>
      <c r="K190" s="50"/>
      <c r="L190" s="39">
        <f t="shared" si="13"/>
        <v>0</v>
      </c>
      <c r="M190" s="40">
        <f t="shared" si="14"/>
        <v>0</v>
      </c>
      <c r="N190" s="34" t="s">
        <v>22</v>
      </c>
      <c r="O190" s="58"/>
    </row>
    <row r="191" spans="1:15" s="45" customFormat="1" ht="35.25" customHeight="1" x14ac:dyDescent="0.25">
      <c r="A191" s="34">
        <v>183</v>
      </c>
      <c r="B191" s="43">
        <v>3002449</v>
      </c>
      <c r="C191" s="34" t="s">
        <v>25</v>
      </c>
      <c r="D191" s="44" t="s">
        <v>250</v>
      </c>
      <c r="E191" s="36" t="s">
        <v>322</v>
      </c>
      <c r="F191" s="17">
        <v>1</v>
      </c>
      <c r="G191" s="48">
        <f t="shared" si="10"/>
        <v>2.6785714285714284</v>
      </c>
      <c r="H191" s="37">
        <v>3</v>
      </c>
      <c r="I191" s="38">
        <f t="shared" si="11"/>
        <v>2.6785714285714284</v>
      </c>
      <c r="J191" s="38">
        <f t="shared" si="12"/>
        <v>3</v>
      </c>
      <c r="K191" s="50"/>
      <c r="L191" s="39">
        <f t="shared" si="13"/>
        <v>0</v>
      </c>
      <c r="M191" s="40">
        <f t="shared" si="14"/>
        <v>0</v>
      </c>
      <c r="N191" s="34" t="s">
        <v>22</v>
      </c>
      <c r="O191" s="58"/>
    </row>
    <row r="192" spans="1:15" s="45" customFormat="1" ht="35.25" customHeight="1" x14ac:dyDescent="0.25">
      <c r="A192" s="34">
        <v>184</v>
      </c>
      <c r="B192" s="43">
        <v>3003518</v>
      </c>
      <c r="C192" s="34" t="s">
        <v>25</v>
      </c>
      <c r="D192" s="44" t="s">
        <v>264</v>
      </c>
      <c r="E192" s="36" t="s">
        <v>322</v>
      </c>
      <c r="F192" s="17">
        <v>4</v>
      </c>
      <c r="G192" s="48">
        <f t="shared" si="10"/>
        <v>1618.75</v>
      </c>
      <c r="H192" s="37">
        <v>1813</v>
      </c>
      <c r="I192" s="38">
        <f t="shared" si="11"/>
        <v>6475</v>
      </c>
      <c r="J192" s="38">
        <f t="shared" si="12"/>
        <v>7252</v>
      </c>
      <c r="K192" s="50"/>
      <c r="L192" s="39">
        <f t="shared" si="13"/>
        <v>0</v>
      </c>
      <c r="M192" s="40">
        <f t="shared" si="14"/>
        <v>0</v>
      </c>
      <c r="N192" s="34" t="s">
        <v>22</v>
      </c>
      <c r="O192" s="58"/>
    </row>
    <row r="193" spans="1:15" s="45" customFormat="1" ht="35.25" customHeight="1" x14ac:dyDescent="0.25">
      <c r="A193" s="34">
        <v>185</v>
      </c>
      <c r="B193" s="43">
        <v>3003519</v>
      </c>
      <c r="C193" s="34" t="s">
        <v>25</v>
      </c>
      <c r="D193" s="44" t="s">
        <v>265</v>
      </c>
      <c r="E193" s="36" t="s">
        <v>322</v>
      </c>
      <c r="F193" s="17">
        <v>2</v>
      </c>
      <c r="G193" s="48">
        <f t="shared" si="10"/>
        <v>1618.75</v>
      </c>
      <c r="H193" s="37">
        <v>1813</v>
      </c>
      <c r="I193" s="38">
        <f t="shared" si="11"/>
        <v>3237.5</v>
      </c>
      <c r="J193" s="38">
        <f t="shared" si="12"/>
        <v>3626</v>
      </c>
      <c r="K193" s="50"/>
      <c r="L193" s="39">
        <f t="shared" si="13"/>
        <v>0</v>
      </c>
      <c r="M193" s="40">
        <f t="shared" si="14"/>
        <v>0</v>
      </c>
      <c r="N193" s="34" t="s">
        <v>22</v>
      </c>
      <c r="O193" s="58"/>
    </row>
    <row r="194" spans="1:15" s="45" customFormat="1" ht="35.25" customHeight="1" x14ac:dyDescent="0.25">
      <c r="A194" s="34">
        <v>186</v>
      </c>
      <c r="B194" s="43">
        <v>1016520</v>
      </c>
      <c r="C194" s="34" t="s">
        <v>25</v>
      </c>
      <c r="D194" s="44" t="s">
        <v>266</v>
      </c>
      <c r="E194" s="36" t="s">
        <v>322</v>
      </c>
      <c r="F194" s="17">
        <v>20</v>
      </c>
      <c r="G194" s="48">
        <f t="shared" si="10"/>
        <v>195.53571428571428</v>
      </c>
      <c r="H194" s="37">
        <v>219</v>
      </c>
      <c r="I194" s="38">
        <f t="shared" si="11"/>
        <v>3910.7142857142853</v>
      </c>
      <c r="J194" s="38">
        <f t="shared" si="12"/>
        <v>4380</v>
      </c>
      <c r="K194" s="50"/>
      <c r="L194" s="39">
        <f t="shared" si="13"/>
        <v>0</v>
      </c>
      <c r="M194" s="40">
        <f t="shared" si="14"/>
        <v>0</v>
      </c>
      <c r="N194" s="34" t="s">
        <v>22</v>
      </c>
      <c r="O194" s="58"/>
    </row>
    <row r="195" spans="1:15" s="45" customFormat="1" ht="35.25" customHeight="1" x14ac:dyDescent="0.25">
      <c r="A195" s="34">
        <v>187</v>
      </c>
      <c r="B195" s="43">
        <v>1016773</v>
      </c>
      <c r="C195" s="34" t="s">
        <v>25</v>
      </c>
      <c r="D195" s="44" t="s">
        <v>267</v>
      </c>
      <c r="E195" s="36" t="s">
        <v>322</v>
      </c>
      <c r="F195" s="17">
        <v>6</v>
      </c>
      <c r="G195" s="48">
        <f t="shared" si="10"/>
        <v>189.28571428571428</v>
      </c>
      <c r="H195" s="37">
        <v>212</v>
      </c>
      <c r="I195" s="38">
        <f t="shared" si="11"/>
        <v>1135.7142857142858</v>
      </c>
      <c r="J195" s="38">
        <f t="shared" si="12"/>
        <v>1272</v>
      </c>
      <c r="K195" s="50"/>
      <c r="L195" s="39">
        <f t="shared" si="13"/>
        <v>0</v>
      </c>
      <c r="M195" s="40">
        <f t="shared" si="14"/>
        <v>0</v>
      </c>
      <c r="N195" s="34" t="s">
        <v>22</v>
      </c>
      <c r="O195" s="58"/>
    </row>
    <row r="196" spans="1:15" s="45" customFormat="1" ht="35.25" customHeight="1" x14ac:dyDescent="0.25">
      <c r="A196" s="34">
        <v>188</v>
      </c>
      <c r="B196" s="43">
        <v>1016774</v>
      </c>
      <c r="C196" s="34" t="s">
        <v>25</v>
      </c>
      <c r="D196" s="44" t="s">
        <v>268</v>
      </c>
      <c r="E196" s="36" t="s">
        <v>322</v>
      </c>
      <c r="F196" s="17">
        <v>3</v>
      </c>
      <c r="G196" s="48">
        <f t="shared" si="10"/>
        <v>216.07142857142856</v>
      </c>
      <c r="H196" s="37">
        <v>242</v>
      </c>
      <c r="I196" s="38">
        <f t="shared" si="11"/>
        <v>648.21428571428567</v>
      </c>
      <c r="J196" s="38">
        <f t="shared" si="12"/>
        <v>726</v>
      </c>
      <c r="K196" s="50"/>
      <c r="L196" s="39">
        <f t="shared" si="13"/>
        <v>0</v>
      </c>
      <c r="M196" s="40">
        <f t="shared" si="14"/>
        <v>0</v>
      </c>
      <c r="N196" s="34" t="s">
        <v>22</v>
      </c>
      <c r="O196" s="58"/>
    </row>
    <row r="197" spans="1:15" s="45" customFormat="1" ht="35.25" customHeight="1" x14ac:dyDescent="0.25">
      <c r="A197" s="34">
        <v>189</v>
      </c>
      <c r="B197" s="43">
        <v>1016775</v>
      </c>
      <c r="C197" s="34" t="s">
        <v>25</v>
      </c>
      <c r="D197" s="44" t="s">
        <v>269</v>
      </c>
      <c r="E197" s="36" t="s">
        <v>322</v>
      </c>
      <c r="F197" s="17">
        <v>2</v>
      </c>
      <c r="G197" s="48">
        <f t="shared" si="10"/>
        <v>3684.8214285714284</v>
      </c>
      <c r="H197" s="37">
        <v>4127</v>
      </c>
      <c r="I197" s="38">
        <f t="shared" si="11"/>
        <v>7369.6428571428569</v>
      </c>
      <c r="J197" s="38">
        <f t="shared" si="12"/>
        <v>8254</v>
      </c>
      <c r="K197" s="50"/>
      <c r="L197" s="39">
        <f t="shared" si="13"/>
        <v>0</v>
      </c>
      <c r="M197" s="40">
        <f t="shared" si="14"/>
        <v>0</v>
      </c>
      <c r="N197" s="34" t="s">
        <v>22</v>
      </c>
      <c r="O197" s="58"/>
    </row>
    <row r="198" spans="1:15" s="45" customFormat="1" ht="35.25" customHeight="1" x14ac:dyDescent="0.25">
      <c r="A198" s="34">
        <v>190</v>
      </c>
      <c r="B198" s="43">
        <v>1016851</v>
      </c>
      <c r="C198" s="34" t="s">
        <v>25</v>
      </c>
      <c r="D198" s="44" t="s">
        <v>270</v>
      </c>
      <c r="E198" s="36" t="s">
        <v>322</v>
      </c>
      <c r="F198" s="17">
        <v>1</v>
      </c>
      <c r="G198" s="48">
        <f t="shared" si="10"/>
        <v>4149.1071428571431</v>
      </c>
      <c r="H198" s="37">
        <v>4647</v>
      </c>
      <c r="I198" s="38">
        <f t="shared" si="11"/>
        <v>4149.1071428571431</v>
      </c>
      <c r="J198" s="38">
        <f t="shared" si="12"/>
        <v>4647</v>
      </c>
      <c r="K198" s="50"/>
      <c r="L198" s="39">
        <f t="shared" si="13"/>
        <v>0</v>
      </c>
      <c r="M198" s="40">
        <f t="shared" si="14"/>
        <v>0</v>
      </c>
      <c r="N198" s="34" t="s">
        <v>22</v>
      </c>
      <c r="O198" s="58"/>
    </row>
    <row r="199" spans="1:15" s="45" customFormat="1" ht="35.25" customHeight="1" x14ac:dyDescent="0.25">
      <c r="A199" s="34">
        <v>191</v>
      </c>
      <c r="B199" s="43">
        <v>1016852</v>
      </c>
      <c r="C199" s="34" t="s">
        <v>25</v>
      </c>
      <c r="D199" s="44" t="s">
        <v>271</v>
      </c>
      <c r="E199" s="36" t="s">
        <v>322</v>
      </c>
      <c r="F199" s="17">
        <v>1</v>
      </c>
      <c r="G199" s="48">
        <f t="shared" si="10"/>
        <v>28.571428571428569</v>
      </c>
      <c r="H199" s="37">
        <v>32</v>
      </c>
      <c r="I199" s="38">
        <f t="shared" si="11"/>
        <v>28.571428571428569</v>
      </c>
      <c r="J199" s="38">
        <f t="shared" si="12"/>
        <v>32</v>
      </c>
      <c r="K199" s="50"/>
      <c r="L199" s="39">
        <f t="shared" si="13"/>
        <v>0</v>
      </c>
      <c r="M199" s="40">
        <f t="shared" si="14"/>
        <v>0</v>
      </c>
      <c r="N199" s="34" t="s">
        <v>22</v>
      </c>
      <c r="O199" s="58"/>
    </row>
    <row r="200" spans="1:15" s="45" customFormat="1" ht="35.25" customHeight="1" x14ac:dyDescent="0.25">
      <c r="A200" s="34">
        <v>192</v>
      </c>
      <c r="B200" s="43">
        <v>1016853</v>
      </c>
      <c r="C200" s="34" t="s">
        <v>25</v>
      </c>
      <c r="D200" s="44" t="s">
        <v>272</v>
      </c>
      <c r="E200" s="36" t="s">
        <v>322</v>
      </c>
      <c r="F200" s="17">
        <v>1</v>
      </c>
      <c r="G200" s="48">
        <f t="shared" si="10"/>
        <v>433.03571428571433</v>
      </c>
      <c r="H200" s="37">
        <v>485</v>
      </c>
      <c r="I200" s="38">
        <f t="shared" si="11"/>
        <v>433.03571428571433</v>
      </c>
      <c r="J200" s="38">
        <f t="shared" si="12"/>
        <v>485</v>
      </c>
      <c r="K200" s="50"/>
      <c r="L200" s="39">
        <f t="shared" si="13"/>
        <v>0</v>
      </c>
      <c r="M200" s="40">
        <f t="shared" si="14"/>
        <v>0</v>
      </c>
      <c r="N200" s="34" t="s">
        <v>22</v>
      </c>
      <c r="O200" s="58"/>
    </row>
    <row r="201" spans="1:15" s="45" customFormat="1" ht="35.25" customHeight="1" x14ac:dyDescent="0.25">
      <c r="A201" s="34">
        <v>193</v>
      </c>
      <c r="B201" s="43">
        <v>1016854</v>
      </c>
      <c r="C201" s="34" t="s">
        <v>25</v>
      </c>
      <c r="D201" s="44" t="s">
        <v>273</v>
      </c>
      <c r="E201" s="36" t="s">
        <v>322</v>
      </c>
      <c r="F201" s="17">
        <v>1</v>
      </c>
      <c r="G201" s="48">
        <f t="shared" si="10"/>
        <v>189.28571428571428</v>
      </c>
      <c r="H201" s="37">
        <v>212</v>
      </c>
      <c r="I201" s="38">
        <f t="shared" si="11"/>
        <v>189.28571428571428</v>
      </c>
      <c r="J201" s="38">
        <f t="shared" si="12"/>
        <v>212</v>
      </c>
      <c r="K201" s="50"/>
      <c r="L201" s="39">
        <f t="shared" si="13"/>
        <v>0</v>
      </c>
      <c r="M201" s="40">
        <f t="shared" si="14"/>
        <v>0</v>
      </c>
      <c r="N201" s="34" t="s">
        <v>22</v>
      </c>
      <c r="O201" s="58"/>
    </row>
    <row r="202" spans="1:15" s="45" customFormat="1" ht="35.25" customHeight="1" x14ac:dyDescent="0.25">
      <c r="A202" s="34">
        <v>194</v>
      </c>
      <c r="B202" s="43">
        <v>3002451</v>
      </c>
      <c r="C202" s="34" t="s">
        <v>25</v>
      </c>
      <c r="D202" s="44" t="s">
        <v>274</v>
      </c>
      <c r="E202" s="36" t="s">
        <v>322</v>
      </c>
      <c r="F202" s="17">
        <v>1</v>
      </c>
      <c r="G202" s="48">
        <f t="shared" ref="G202:G245" si="15">H202/112*100</f>
        <v>32.142857142857146</v>
      </c>
      <c r="H202" s="37">
        <v>36</v>
      </c>
      <c r="I202" s="38">
        <f t="shared" ref="I202:I245" si="16">G202*F202</f>
        <v>32.142857142857146</v>
      </c>
      <c r="J202" s="38">
        <f t="shared" ref="J202:J245" si="17">H202*F202</f>
        <v>36</v>
      </c>
      <c r="K202" s="50"/>
      <c r="L202" s="39">
        <f t="shared" ref="L202:L245" si="18">K202*F202</f>
        <v>0</v>
      </c>
      <c r="M202" s="40">
        <f t="shared" ref="M202:M245" si="19">L202*1.12</f>
        <v>0</v>
      </c>
      <c r="N202" s="34" t="s">
        <v>22</v>
      </c>
      <c r="O202" s="58"/>
    </row>
    <row r="203" spans="1:15" s="45" customFormat="1" ht="35.25" customHeight="1" x14ac:dyDescent="0.25">
      <c r="A203" s="34">
        <v>195</v>
      </c>
      <c r="B203" s="43">
        <v>3002452</v>
      </c>
      <c r="C203" s="34" t="s">
        <v>25</v>
      </c>
      <c r="D203" s="44" t="s">
        <v>275</v>
      </c>
      <c r="E203" s="36" t="s">
        <v>322</v>
      </c>
      <c r="F203" s="17">
        <v>1</v>
      </c>
      <c r="G203" s="48">
        <f t="shared" si="15"/>
        <v>53.571428571428569</v>
      </c>
      <c r="H203" s="37">
        <v>60</v>
      </c>
      <c r="I203" s="38">
        <f t="shared" si="16"/>
        <v>53.571428571428569</v>
      </c>
      <c r="J203" s="38">
        <f t="shared" si="17"/>
        <v>60</v>
      </c>
      <c r="K203" s="50"/>
      <c r="L203" s="39">
        <f t="shared" si="18"/>
        <v>0</v>
      </c>
      <c r="M203" s="40">
        <f t="shared" si="19"/>
        <v>0</v>
      </c>
      <c r="N203" s="34" t="s">
        <v>22</v>
      </c>
      <c r="O203" s="58"/>
    </row>
    <row r="204" spans="1:15" s="45" customFormat="1" ht="35.25" customHeight="1" x14ac:dyDescent="0.25">
      <c r="A204" s="34">
        <v>196</v>
      </c>
      <c r="B204" s="43">
        <v>3002459</v>
      </c>
      <c r="C204" s="34" t="s">
        <v>25</v>
      </c>
      <c r="D204" s="44" t="s">
        <v>276</v>
      </c>
      <c r="E204" s="36" t="s">
        <v>322</v>
      </c>
      <c r="F204" s="17">
        <v>1</v>
      </c>
      <c r="G204" s="48">
        <f t="shared" si="15"/>
        <v>1.7857142857142856</v>
      </c>
      <c r="H204" s="37">
        <v>2</v>
      </c>
      <c r="I204" s="38">
        <f t="shared" si="16"/>
        <v>1.7857142857142856</v>
      </c>
      <c r="J204" s="38">
        <f t="shared" si="17"/>
        <v>2</v>
      </c>
      <c r="K204" s="50"/>
      <c r="L204" s="39">
        <f t="shared" si="18"/>
        <v>0</v>
      </c>
      <c r="M204" s="40">
        <f t="shared" si="19"/>
        <v>0</v>
      </c>
      <c r="N204" s="34" t="s">
        <v>22</v>
      </c>
      <c r="O204" s="58"/>
    </row>
    <row r="205" spans="1:15" s="45" customFormat="1" ht="35.25" customHeight="1" x14ac:dyDescent="0.25">
      <c r="A205" s="34">
        <v>197</v>
      </c>
      <c r="B205" s="43">
        <v>3002464</v>
      </c>
      <c r="C205" s="34" t="s">
        <v>25</v>
      </c>
      <c r="D205" s="44" t="s">
        <v>277</v>
      </c>
      <c r="E205" s="36" t="s">
        <v>322</v>
      </c>
      <c r="F205" s="17">
        <v>1</v>
      </c>
      <c r="G205" s="48">
        <f t="shared" si="15"/>
        <v>31.25</v>
      </c>
      <c r="H205" s="37">
        <v>35</v>
      </c>
      <c r="I205" s="38">
        <f t="shared" si="16"/>
        <v>31.25</v>
      </c>
      <c r="J205" s="38">
        <f t="shared" si="17"/>
        <v>35</v>
      </c>
      <c r="K205" s="50"/>
      <c r="L205" s="39">
        <f t="shared" si="18"/>
        <v>0</v>
      </c>
      <c r="M205" s="40">
        <f t="shared" si="19"/>
        <v>0</v>
      </c>
      <c r="N205" s="34" t="s">
        <v>22</v>
      </c>
      <c r="O205" s="58"/>
    </row>
    <row r="206" spans="1:15" s="45" customFormat="1" ht="35.25" customHeight="1" x14ac:dyDescent="0.25">
      <c r="A206" s="34">
        <v>198</v>
      </c>
      <c r="B206" s="43">
        <v>3002466</v>
      </c>
      <c r="C206" s="34" t="s">
        <v>25</v>
      </c>
      <c r="D206" s="44" t="s">
        <v>278</v>
      </c>
      <c r="E206" s="36" t="s">
        <v>322</v>
      </c>
      <c r="F206" s="17">
        <v>2</v>
      </c>
      <c r="G206" s="48">
        <f t="shared" si="15"/>
        <v>342.67857142857144</v>
      </c>
      <c r="H206" s="37">
        <v>383.8</v>
      </c>
      <c r="I206" s="38">
        <f t="shared" si="16"/>
        <v>685.35714285714289</v>
      </c>
      <c r="J206" s="38">
        <f t="shared" si="17"/>
        <v>767.6</v>
      </c>
      <c r="K206" s="50"/>
      <c r="L206" s="39">
        <f t="shared" si="18"/>
        <v>0</v>
      </c>
      <c r="M206" s="40">
        <f t="shared" si="19"/>
        <v>0</v>
      </c>
      <c r="N206" s="34" t="s">
        <v>22</v>
      </c>
      <c r="O206" s="58"/>
    </row>
    <row r="207" spans="1:15" s="45" customFormat="1" ht="35.25" customHeight="1" x14ac:dyDescent="0.25">
      <c r="A207" s="34">
        <v>199</v>
      </c>
      <c r="B207" s="43">
        <v>3002467</v>
      </c>
      <c r="C207" s="34" t="s">
        <v>25</v>
      </c>
      <c r="D207" s="44" t="s">
        <v>279</v>
      </c>
      <c r="E207" s="36" t="s">
        <v>322</v>
      </c>
      <c r="F207" s="17">
        <v>2</v>
      </c>
      <c r="G207" s="48">
        <f t="shared" si="15"/>
        <v>178.57142857142858</v>
      </c>
      <c r="H207" s="37">
        <v>200</v>
      </c>
      <c r="I207" s="38">
        <f t="shared" si="16"/>
        <v>357.14285714285717</v>
      </c>
      <c r="J207" s="38">
        <f t="shared" si="17"/>
        <v>400</v>
      </c>
      <c r="K207" s="50"/>
      <c r="L207" s="39">
        <f t="shared" si="18"/>
        <v>0</v>
      </c>
      <c r="M207" s="40">
        <f t="shared" si="19"/>
        <v>0</v>
      </c>
      <c r="N207" s="34" t="s">
        <v>22</v>
      </c>
      <c r="O207" s="58"/>
    </row>
    <row r="208" spans="1:15" s="45" customFormat="1" ht="35.25" customHeight="1" x14ac:dyDescent="0.25">
      <c r="A208" s="34">
        <v>200</v>
      </c>
      <c r="B208" s="43">
        <v>3002469</v>
      </c>
      <c r="C208" s="34" t="s">
        <v>25</v>
      </c>
      <c r="D208" s="44" t="s">
        <v>276</v>
      </c>
      <c r="E208" s="36" t="s">
        <v>322</v>
      </c>
      <c r="F208" s="17">
        <v>2</v>
      </c>
      <c r="G208" s="48">
        <f t="shared" si="15"/>
        <v>1.7857142857142856</v>
      </c>
      <c r="H208" s="37">
        <v>2</v>
      </c>
      <c r="I208" s="38">
        <f t="shared" si="16"/>
        <v>3.5714285714285712</v>
      </c>
      <c r="J208" s="38">
        <f t="shared" si="17"/>
        <v>4</v>
      </c>
      <c r="K208" s="50"/>
      <c r="L208" s="39">
        <f t="shared" si="18"/>
        <v>0</v>
      </c>
      <c r="M208" s="40">
        <f t="shared" si="19"/>
        <v>0</v>
      </c>
      <c r="N208" s="34" t="s">
        <v>22</v>
      </c>
      <c r="O208" s="58"/>
    </row>
    <row r="209" spans="1:15" s="45" customFormat="1" ht="35.25" customHeight="1" x14ac:dyDescent="0.25">
      <c r="A209" s="34">
        <v>201</v>
      </c>
      <c r="B209" s="43">
        <v>3002470</v>
      </c>
      <c r="C209" s="34" t="s">
        <v>25</v>
      </c>
      <c r="D209" s="44" t="s">
        <v>279</v>
      </c>
      <c r="E209" s="36" t="s">
        <v>322</v>
      </c>
      <c r="F209" s="17">
        <v>2</v>
      </c>
      <c r="G209" s="48">
        <f t="shared" si="15"/>
        <v>178.57142857142858</v>
      </c>
      <c r="H209" s="37">
        <v>200</v>
      </c>
      <c r="I209" s="38">
        <f t="shared" si="16"/>
        <v>357.14285714285717</v>
      </c>
      <c r="J209" s="38">
        <f t="shared" si="17"/>
        <v>400</v>
      </c>
      <c r="K209" s="50"/>
      <c r="L209" s="39">
        <f t="shared" si="18"/>
        <v>0</v>
      </c>
      <c r="M209" s="40">
        <f t="shared" si="19"/>
        <v>0</v>
      </c>
      <c r="N209" s="34" t="s">
        <v>22</v>
      </c>
      <c r="O209" s="58"/>
    </row>
    <row r="210" spans="1:15" s="45" customFormat="1" ht="35.25" customHeight="1" x14ac:dyDescent="0.25">
      <c r="A210" s="34">
        <v>202</v>
      </c>
      <c r="B210" s="43">
        <v>3002471</v>
      </c>
      <c r="C210" s="34" t="s">
        <v>25</v>
      </c>
      <c r="D210" s="44" t="s">
        <v>279</v>
      </c>
      <c r="E210" s="36" t="s">
        <v>322</v>
      </c>
      <c r="F210" s="17">
        <v>2</v>
      </c>
      <c r="G210" s="48">
        <f t="shared" si="15"/>
        <v>178.57142857142858</v>
      </c>
      <c r="H210" s="37">
        <v>200</v>
      </c>
      <c r="I210" s="38">
        <f t="shared" si="16"/>
        <v>357.14285714285717</v>
      </c>
      <c r="J210" s="38">
        <f t="shared" si="17"/>
        <v>400</v>
      </c>
      <c r="K210" s="50"/>
      <c r="L210" s="39">
        <f t="shared" si="18"/>
        <v>0</v>
      </c>
      <c r="M210" s="40">
        <f t="shared" si="19"/>
        <v>0</v>
      </c>
      <c r="N210" s="34" t="s">
        <v>22</v>
      </c>
      <c r="O210" s="58"/>
    </row>
    <row r="211" spans="1:15" s="45" customFormat="1" ht="35.25" customHeight="1" x14ac:dyDescent="0.25">
      <c r="A211" s="34">
        <v>203</v>
      </c>
      <c r="B211" s="43">
        <v>3002475</v>
      </c>
      <c r="C211" s="34" t="s">
        <v>25</v>
      </c>
      <c r="D211" s="44" t="s">
        <v>280</v>
      </c>
      <c r="E211" s="36" t="s">
        <v>322</v>
      </c>
      <c r="F211" s="17">
        <v>1</v>
      </c>
      <c r="G211" s="48">
        <f t="shared" si="15"/>
        <v>39.285714285714285</v>
      </c>
      <c r="H211" s="37">
        <v>44</v>
      </c>
      <c r="I211" s="38">
        <f t="shared" si="16"/>
        <v>39.285714285714285</v>
      </c>
      <c r="J211" s="38">
        <f t="shared" si="17"/>
        <v>44</v>
      </c>
      <c r="K211" s="50"/>
      <c r="L211" s="39">
        <f t="shared" si="18"/>
        <v>0</v>
      </c>
      <c r="M211" s="40">
        <f t="shared" si="19"/>
        <v>0</v>
      </c>
      <c r="N211" s="34" t="s">
        <v>22</v>
      </c>
      <c r="O211" s="58"/>
    </row>
    <row r="212" spans="1:15" s="45" customFormat="1" ht="35.25" customHeight="1" x14ac:dyDescent="0.25">
      <c r="A212" s="34">
        <v>204</v>
      </c>
      <c r="B212" s="43">
        <v>3002476</v>
      </c>
      <c r="C212" s="34" t="s">
        <v>25</v>
      </c>
      <c r="D212" s="44" t="s">
        <v>281</v>
      </c>
      <c r="E212" s="36" t="s">
        <v>322</v>
      </c>
      <c r="F212" s="17">
        <v>4</v>
      </c>
      <c r="G212" s="48">
        <f t="shared" si="15"/>
        <v>69.642857142857139</v>
      </c>
      <c r="H212" s="37">
        <v>78</v>
      </c>
      <c r="I212" s="38">
        <f t="shared" si="16"/>
        <v>278.57142857142856</v>
      </c>
      <c r="J212" s="38">
        <f t="shared" si="17"/>
        <v>312</v>
      </c>
      <c r="K212" s="50"/>
      <c r="L212" s="39">
        <f t="shared" si="18"/>
        <v>0</v>
      </c>
      <c r="M212" s="40">
        <f t="shared" si="19"/>
        <v>0</v>
      </c>
      <c r="N212" s="34" t="s">
        <v>22</v>
      </c>
      <c r="O212" s="58"/>
    </row>
    <row r="213" spans="1:15" s="45" customFormat="1" ht="35.25" customHeight="1" x14ac:dyDescent="0.25">
      <c r="A213" s="34">
        <v>205</v>
      </c>
      <c r="B213" s="43">
        <v>3002477</v>
      </c>
      <c r="C213" s="34" t="s">
        <v>25</v>
      </c>
      <c r="D213" s="44" t="s">
        <v>282</v>
      </c>
      <c r="E213" s="36" t="s">
        <v>322</v>
      </c>
      <c r="F213" s="17">
        <v>4</v>
      </c>
      <c r="G213" s="48">
        <f t="shared" si="15"/>
        <v>11.607142857142858</v>
      </c>
      <c r="H213" s="37">
        <v>13</v>
      </c>
      <c r="I213" s="38">
        <f t="shared" si="16"/>
        <v>46.428571428571431</v>
      </c>
      <c r="J213" s="38">
        <f t="shared" si="17"/>
        <v>52</v>
      </c>
      <c r="K213" s="50"/>
      <c r="L213" s="39">
        <f t="shared" si="18"/>
        <v>0</v>
      </c>
      <c r="M213" s="40">
        <f t="shared" si="19"/>
        <v>0</v>
      </c>
      <c r="N213" s="34" t="s">
        <v>22</v>
      </c>
      <c r="O213" s="58"/>
    </row>
    <row r="214" spans="1:15" s="45" customFormat="1" ht="35.25" customHeight="1" x14ac:dyDescent="0.25">
      <c r="A214" s="34">
        <v>206</v>
      </c>
      <c r="B214" s="43">
        <v>3002478</v>
      </c>
      <c r="C214" s="34" t="s">
        <v>25</v>
      </c>
      <c r="D214" s="44" t="s">
        <v>283</v>
      </c>
      <c r="E214" s="36" t="s">
        <v>322</v>
      </c>
      <c r="F214" s="17">
        <v>1</v>
      </c>
      <c r="G214" s="48">
        <f t="shared" si="15"/>
        <v>21.428571428571427</v>
      </c>
      <c r="H214" s="37">
        <v>24</v>
      </c>
      <c r="I214" s="38">
        <f t="shared" si="16"/>
        <v>21.428571428571427</v>
      </c>
      <c r="J214" s="38">
        <f t="shared" si="17"/>
        <v>24</v>
      </c>
      <c r="K214" s="50"/>
      <c r="L214" s="39">
        <f t="shared" si="18"/>
        <v>0</v>
      </c>
      <c r="M214" s="40">
        <f t="shared" si="19"/>
        <v>0</v>
      </c>
      <c r="N214" s="34" t="s">
        <v>22</v>
      </c>
      <c r="O214" s="58"/>
    </row>
    <row r="215" spans="1:15" s="45" customFormat="1" ht="35.25" customHeight="1" x14ac:dyDescent="0.25">
      <c r="A215" s="34">
        <v>207</v>
      </c>
      <c r="B215" s="43">
        <v>3002479</v>
      </c>
      <c r="C215" s="34" t="s">
        <v>25</v>
      </c>
      <c r="D215" s="44" t="s">
        <v>284</v>
      </c>
      <c r="E215" s="36" t="s">
        <v>322</v>
      </c>
      <c r="F215" s="17">
        <v>1</v>
      </c>
      <c r="G215" s="48">
        <f t="shared" si="15"/>
        <v>2.6785714285714284</v>
      </c>
      <c r="H215" s="37">
        <v>3</v>
      </c>
      <c r="I215" s="38">
        <f t="shared" si="16"/>
        <v>2.6785714285714284</v>
      </c>
      <c r="J215" s="38">
        <f t="shared" si="17"/>
        <v>3</v>
      </c>
      <c r="K215" s="50"/>
      <c r="L215" s="39">
        <f t="shared" si="18"/>
        <v>0</v>
      </c>
      <c r="M215" s="40">
        <f t="shared" si="19"/>
        <v>0</v>
      </c>
      <c r="N215" s="34" t="s">
        <v>22</v>
      </c>
      <c r="O215" s="58"/>
    </row>
    <row r="216" spans="1:15" s="45" customFormat="1" ht="35.25" customHeight="1" x14ac:dyDescent="0.25">
      <c r="A216" s="34">
        <v>208</v>
      </c>
      <c r="B216" s="43">
        <v>3002480</v>
      </c>
      <c r="C216" s="34" t="s">
        <v>25</v>
      </c>
      <c r="D216" s="44" t="s">
        <v>283</v>
      </c>
      <c r="E216" s="36" t="s">
        <v>322</v>
      </c>
      <c r="F216" s="17">
        <v>1</v>
      </c>
      <c r="G216" s="48">
        <f t="shared" si="15"/>
        <v>21.428571428571427</v>
      </c>
      <c r="H216" s="37">
        <v>24</v>
      </c>
      <c r="I216" s="38">
        <f t="shared" si="16"/>
        <v>21.428571428571427</v>
      </c>
      <c r="J216" s="38">
        <f t="shared" si="17"/>
        <v>24</v>
      </c>
      <c r="K216" s="50"/>
      <c r="L216" s="39">
        <f t="shared" si="18"/>
        <v>0</v>
      </c>
      <c r="M216" s="40">
        <f t="shared" si="19"/>
        <v>0</v>
      </c>
      <c r="N216" s="34" t="s">
        <v>22</v>
      </c>
      <c r="O216" s="58"/>
    </row>
    <row r="217" spans="1:15" s="45" customFormat="1" ht="35.25" customHeight="1" x14ac:dyDescent="0.25">
      <c r="A217" s="34">
        <v>209</v>
      </c>
      <c r="B217" s="43">
        <v>3002481</v>
      </c>
      <c r="C217" s="34" t="s">
        <v>25</v>
      </c>
      <c r="D217" s="44" t="s">
        <v>284</v>
      </c>
      <c r="E217" s="36" t="s">
        <v>322</v>
      </c>
      <c r="F217" s="17">
        <v>1</v>
      </c>
      <c r="G217" s="48">
        <f t="shared" si="15"/>
        <v>2.6785714285714284</v>
      </c>
      <c r="H217" s="37">
        <v>3</v>
      </c>
      <c r="I217" s="38">
        <f t="shared" si="16"/>
        <v>2.6785714285714284</v>
      </c>
      <c r="J217" s="38">
        <f t="shared" si="17"/>
        <v>3</v>
      </c>
      <c r="K217" s="50"/>
      <c r="L217" s="39">
        <f t="shared" si="18"/>
        <v>0</v>
      </c>
      <c r="M217" s="40">
        <f t="shared" si="19"/>
        <v>0</v>
      </c>
      <c r="N217" s="34" t="s">
        <v>22</v>
      </c>
      <c r="O217" s="58"/>
    </row>
    <row r="218" spans="1:15" s="45" customFormat="1" ht="35.25" customHeight="1" x14ac:dyDescent="0.25">
      <c r="A218" s="34">
        <v>210</v>
      </c>
      <c r="B218" s="43">
        <v>3002483</v>
      </c>
      <c r="C218" s="34" t="s">
        <v>25</v>
      </c>
      <c r="D218" s="44" t="s">
        <v>285</v>
      </c>
      <c r="E218" s="36" t="s">
        <v>322</v>
      </c>
      <c r="F218" s="17">
        <v>2</v>
      </c>
      <c r="G218" s="48">
        <f t="shared" si="15"/>
        <v>92.857142857142861</v>
      </c>
      <c r="H218" s="37">
        <v>104</v>
      </c>
      <c r="I218" s="38">
        <f t="shared" si="16"/>
        <v>185.71428571428572</v>
      </c>
      <c r="J218" s="38">
        <f t="shared" si="17"/>
        <v>208</v>
      </c>
      <c r="K218" s="50"/>
      <c r="L218" s="39">
        <f t="shared" si="18"/>
        <v>0</v>
      </c>
      <c r="M218" s="40">
        <f t="shared" si="19"/>
        <v>0</v>
      </c>
      <c r="N218" s="34" t="s">
        <v>22</v>
      </c>
      <c r="O218" s="58"/>
    </row>
    <row r="219" spans="1:15" s="45" customFormat="1" ht="35.25" customHeight="1" x14ac:dyDescent="0.25">
      <c r="A219" s="34">
        <v>211</v>
      </c>
      <c r="B219" s="43">
        <v>3002485</v>
      </c>
      <c r="C219" s="34" t="s">
        <v>25</v>
      </c>
      <c r="D219" s="44" t="s">
        <v>286</v>
      </c>
      <c r="E219" s="36" t="s">
        <v>322</v>
      </c>
      <c r="F219" s="17">
        <v>1</v>
      </c>
      <c r="G219" s="48">
        <f t="shared" si="15"/>
        <v>437.5</v>
      </c>
      <c r="H219" s="37">
        <v>490</v>
      </c>
      <c r="I219" s="38">
        <f t="shared" si="16"/>
        <v>437.5</v>
      </c>
      <c r="J219" s="38">
        <f t="shared" si="17"/>
        <v>490</v>
      </c>
      <c r="K219" s="50"/>
      <c r="L219" s="39">
        <f t="shared" si="18"/>
        <v>0</v>
      </c>
      <c r="M219" s="40">
        <f t="shared" si="19"/>
        <v>0</v>
      </c>
      <c r="N219" s="34" t="s">
        <v>22</v>
      </c>
      <c r="O219" s="58"/>
    </row>
    <row r="220" spans="1:15" s="45" customFormat="1" ht="35.25" customHeight="1" x14ac:dyDescent="0.25">
      <c r="A220" s="34">
        <v>212</v>
      </c>
      <c r="B220" s="43">
        <v>3002486</v>
      </c>
      <c r="C220" s="34" t="s">
        <v>25</v>
      </c>
      <c r="D220" s="44" t="s">
        <v>287</v>
      </c>
      <c r="E220" s="36" t="s">
        <v>322</v>
      </c>
      <c r="F220" s="17">
        <v>1</v>
      </c>
      <c r="G220" s="48">
        <f t="shared" si="15"/>
        <v>30.357142857142854</v>
      </c>
      <c r="H220" s="37">
        <v>34</v>
      </c>
      <c r="I220" s="38">
        <f t="shared" si="16"/>
        <v>30.357142857142854</v>
      </c>
      <c r="J220" s="38">
        <f t="shared" si="17"/>
        <v>34</v>
      </c>
      <c r="K220" s="50"/>
      <c r="L220" s="39">
        <f t="shared" si="18"/>
        <v>0</v>
      </c>
      <c r="M220" s="40">
        <f t="shared" si="19"/>
        <v>0</v>
      </c>
      <c r="N220" s="34" t="s">
        <v>22</v>
      </c>
      <c r="O220" s="58"/>
    </row>
    <row r="221" spans="1:15" s="45" customFormat="1" ht="35.25" customHeight="1" x14ac:dyDescent="0.25">
      <c r="A221" s="34">
        <v>213</v>
      </c>
      <c r="B221" s="43">
        <v>3002488</v>
      </c>
      <c r="C221" s="34" t="s">
        <v>25</v>
      </c>
      <c r="D221" s="44" t="s">
        <v>288</v>
      </c>
      <c r="E221" s="36" t="s">
        <v>322</v>
      </c>
      <c r="F221" s="17">
        <v>2</v>
      </c>
      <c r="G221" s="48">
        <f t="shared" si="15"/>
        <v>233.92857142857144</v>
      </c>
      <c r="H221" s="37">
        <v>262</v>
      </c>
      <c r="I221" s="38">
        <f t="shared" si="16"/>
        <v>467.85714285714289</v>
      </c>
      <c r="J221" s="38">
        <f t="shared" si="17"/>
        <v>524</v>
      </c>
      <c r="K221" s="50"/>
      <c r="L221" s="39">
        <f t="shared" si="18"/>
        <v>0</v>
      </c>
      <c r="M221" s="40">
        <f t="shared" si="19"/>
        <v>0</v>
      </c>
      <c r="N221" s="34" t="s">
        <v>22</v>
      </c>
      <c r="O221" s="58"/>
    </row>
    <row r="222" spans="1:15" s="45" customFormat="1" ht="35.25" customHeight="1" x14ac:dyDescent="0.25">
      <c r="A222" s="34">
        <v>214</v>
      </c>
      <c r="B222" s="43">
        <v>3002489</v>
      </c>
      <c r="C222" s="34" t="s">
        <v>25</v>
      </c>
      <c r="D222" s="44" t="s">
        <v>289</v>
      </c>
      <c r="E222" s="36" t="s">
        <v>322</v>
      </c>
      <c r="F222" s="17">
        <v>1</v>
      </c>
      <c r="G222" s="48">
        <f t="shared" si="15"/>
        <v>158.92857142857142</v>
      </c>
      <c r="H222" s="37">
        <v>178</v>
      </c>
      <c r="I222" s="38">
        <f t="shared" si="16"/>
        <v>158.92857142857142</v>
      </c>
      <c r="J222" s="38">
        <f t="shared" si="17"/>
        <v>178</v>
      </c>
      <c r="K222" s="50"/>
      <c r="L222" s="39">
        <f t="shared" si="18"/>
        <v>0</v>
      </c>
      <c r="M222" s="40">
        <f t="shared" si="19"/>
        <v>0</v>
      </c>
      <c r="N222" s="34" t="s">
        <v>22</v>
      </c>
      <c r="O222" s="58"/>
    </row>
    <row r="223" spans="1:15" s="45" customFormat="1" ht="35.25" customHeight="1" x14ac:dyDescent="0.25">
      <c r="A223" s="34">
        <v>215</v>
      </c>
      <c r="B223" s="43">
        <v>3002490</v>
      </c>
      <c r="C223" s="34" t="s">
        <v>25</v>
      </c>
      <c r="D223" s="44" t="s">
        <v>290</v>
      </c>
      <c r="E223" s="36" t="s">
        <v>322</v>
      </c>
      <c r="F223" s="17">
        <v>10</v>
      </c>
      <c r="G223" s="48">
        <f t="shared" si="15"/>
        <v>27.678571428571431</v>
      </c>
      <c r="H223" s="37">
        <v>31</v>
      </c>
      <c r="I223" s="38">
        <f t="shared" si="16"/>
        <v>276.78571428571433</v>
      </c>
      <c r="J223" s="38">
        <f t="shared" si="17"/>
        <v>310</v>
      </c>
      <c r="K223" s="50"/>
      <c r="L223" s="39">
        <f t="shared" si="18"/>
        <v>0</v>
      </c>
      <c r="M223" s="40">
        <f t="shared" si="19"/>
        <v>0</v>
      </c>
      <c r="N223" s="34" t="s">
        <v>22</v>
      </c>
      <c r="O223" s="58"/>
    </row>
    <row r="224" spans="1:15" s="45" customFormat="1" ht="35.25" customHeight="1" x14ac:dyDescent="0.25">
      <c r="A224" s="34">
        <v>216</v>
      </c>
      <c r="B224" s="43">
        <v>3002491</v>
      </c>
      <c r="C224" s="34" t="s">
        <v>25</v>
      </c>
      <c r="D224" s="44" t="s">
        <v>291</v>
      </c>
      <c r="E224" s="36" t="s">
        <v>322</v>
      </c>
      <c r="F224" s="17">
        <v>1</v>
      </c>
      <c r="G224" s="48">
        <f t="shared" si="15"/>
        <v>482.14285714285711</v>
      </c>
      <c r="H224" s="37">
        <v>540</v>
      </c>
      <c r="I224" s="38">
        <f t="shared" si="16"/>
        <v>482.14285714285711</v>
      </c>
      <c r="J224" s="38">
        <f t="shared" si="17"/>
        <v>540</v>
      </c>
      <c r="K224" s="50"/>
      <c r="L224" s="39">
        <f t="shared" si="18"/>
        <v>0</v>
      </c>
      <c r="M224" s="40">
        <f t="shared" si="19"/>
        <v>0</v>
      </c>
      <c r="N224" s="34" t="s">
        <v>22</v>
      </c>
      <c r="O224" s="58"/>
    </row>
    <row r="225" spans="1:15" s="45" customFormat="1" ht="35.25" customHeight="1" x14ac:dyDescent="0.25">
      <c r="A225" s="34">
        <v>217</v>
      </c>
      <c r="B225" s="43">
        <v>3002492</v>
      </c>
      <c r="C225" s="34" t="s">
        <v>25</v>
      </c>
      <c r="D225" s="44" t="s">
        <v>292</v>
      </c>
      <c r="E225" s="36" t="s">
        <v>322</v>
      </c>
      <c r="F225" s="17">
        <v>1</v>
      </c>
      <c r="G225" s="48">
        <f t="shared" si="15"/>
        <v>5.3571428571428568</v>
      </c>
      <c r="H225" s="37">
        <v>6</v>
      </c>
      <c r="I225" s="38">
        <f t="shared" si="16"/>
        <v>5.3571428571428568</v>
      </c>
      <c r="J225" s="38">
        <f t="shared" si="17"/>
        <v>6</v>
      </c>
      <c r="K225" s="50"/>
      <c r="L225" s="39">
        <f t="shared" si="18"/>
        <v>0</v>
      </c>
      <c r="M225" s="40">
        <f t="shared" si="19"/>
        <v>0</v>
      </c>
      <c r="N225" s="34" t="s">
        <v>22</v>
      </c>
      <c r="O225" s="58"/>
    </row>
    <row r="226" spans="1:15" s="45" customFormat="1" ht="35.25" customHeight="1" x14ac:dyDescent="0.25">
      <c r="A226" s="34">
        <v>218</v>
      </c>
      <c r="B226" s="43">
        <v>3002495</v>
      </c>
      <c r="C226" s="34" t="s">
        <v>25</v>
      </c>
      <c r="D226" s="44" t="s">
        <v>293</v>
      </c>
      <c r="E226" s="36" t="s">
        <v>322</v>
      </c>
      <c r="F226" s="17">
        <v>1</v>
      </c>
      <c r="G226" s="48">
        <f t="shared" si="15"/>
        <v>384.82142857142856</v>
      </c>
      <c r="H226" s="37">
        <v>431</v>
      </c>
      <c r="I226" s="38">
        <f t="shared" si="16"/>
        <v>384.82142857142856</v>
      </c>
      <c r="J226" s="38">
        <f t="shared" si="17"/>
        <v>431</v>
      </c>
      <c r="K226" s="50"/>
      <c r="L226" s="39">
        <f t="shared" si="18"/>
        <v>0</v>
      </c>
      <c r="M226" s="40">
        <f t="shared" si="19"/>
        <v>0</v>
      </c>
      <c r="N226" s="34" t="s">
        <v>22</v>
      </c>
      <c r="O226" s="58"/>
    </row>
    <row r="227" spans="1:15" s="45" customFormat="1" ht="35.25" customHeight="1" x14ac:dyDescent="0.25">
      <c r="A227" s="34">
        <v>219</v>
      </c>
      <c r="B227" s="43">
        <v>3002497</v>
      </c>
      <c r="C227" s="34" t="s">
        <v>25</v>
      </c>
      <c r="D227" s="44" t="s">
        <v>294</v>
      </c>
      <c r="E227" s="36" t="s">
        <v>322</v>
      </c>
      <c r="F227" s="17">
        <v>1</v>
      </c>
      <c r="G227" s="48">
        <f t="shared" si="15"/>
        <v>714.28571428571433</v>
      </c>
      <c r="H227" s="37">
        <v>800</v>
      </c>
      <c r="I227" s="38">
        <f t="shared" si="16"/>
        <v>714.28571428571433</v>
      </c>
      <c r="J227" s="38">
        <f t="shared" si="17"/>
        <v>800</v>
      </c>
      <c r="K227" s="50"/>
      <c r="L227" s="39">
        <f t="shared" si="18"/>
        <v>0</v>
      </c>
      <c r="M227" s="40">
        <f t="shared" si="19"/>
        <v>0</v>
      </c>
      <c r="N227" s="34" t="s">
        <v>22</v>
      </c>
      <c r="O227" s="58"/>
    </row>
    <row r="228" spans="1:15" s="45" customFormat="1" ht="35.25" customHeight="1" x14ac:dyDescent="0.25">
      <c r="A228" s="34">
        <v>220</v>
      </c>
      <c r="B228" s="43">
        <v>3002498</v>
      </c>
      <c r="C228" s="34" t="s">
        <v>25</v>
      </c>
      <c r="D228" s="44" t="s">
        <v>284</v>
      </c>
      <c r="E228" s="36" t="s">
        <v>322</v>
      </c>
      <c r="F228" s="17">
        <v>1</v>
      </c>
      <c r="G228" s="48">
        <f t="shared" si="15"/>
        <v>2.6785714285714284</v>
      </c>
      <c r="H228" s="37">
        <v>3</v>
      </c>
      <c r="I228" s="38">
        <f t="shared" si="16"/>
        <v>2.6785714285714284</v>
      </c>
      <c r="J228" s="38">
        <f t="shared" si="17"/>
        <v>3</v>
      </c>
      <c r="K228" s="50"/>
      <c r="L228" s="39">
        <f t="shared" si="18"/>
        <v>0</v>
      </c>
      <c r="M228" s="40">
        <f t="shared" si="19"/>
        <v>0</v>
      </c>
      <c r="N228" s="34" t="s">
        <v>22</v>
      </c>
      <c r="O228" s="58"/>
    </row>
    <row r="229" spans="1:15" s="45" customFormat="1" ht="35.25" customHeight="1" x14ac:dyDescent="0.25">
      <c r="A229" s="34">
        <v>221</v>
      </c>
      <c r="B229" s="43">
        <v>3002499</v>
      </c>
      <c r="C229" s="34" t="s">
        <v>25</v>
      </c>
      <c r="D229" s="44" t="s">
        <v>295</v>
      </c>
      <c r="E229" s="36" t="s">
        <v>322</v>
      </c>
      <c r="F229" s="17">
        <v>1</v>
      </c>
      <c r="G229" s="48">
        <f t="shared" si="15"/>
        <v>1419.6428571428571</v>
      </c>
      <c r="H229" s="37">
        <v>1590</v>
      </c>
      <c r="I229" s="38">
        <f t="shared" si="16"/>
        <v>1419.6428571428571</v>
      </c>
      <c r="J229" s="38">
        <f t="shared" si="17"/>
        <v>1590</v>
      </c>
      <c r="K229" s="50"/>
      <c r="L229" s="39">
        <f t="shared" si="18"/>
        <v>0</v>
      </c>
      <c r="M229" s="40">
        <f t="shared" si="19"/>
        <v>0</v>
      </c>
      <c r="N229" s="34" t="s">
        <v>22</v>
      </c>
      <c r="O229" s="58"/>
    </row>
    <row r="230" spans="1:15" s="45" customFormat="1" ht="35.25" customHeight="1" x14ac:dyDescent="0.25">
      <c r="A230" s="34">
        <v>222</v>
      </c>
      <c r="B230" s="43">
        <v>3002504</v>
      </c>
      <c r="C230" s="34" t="s">
        <v>25</v>
      </c>
      <c r="D230" s="44" t="s">
        <v>296</v>
      </c>
      <c r="E230" s="36" t="s">
        <v>322</v>
      </c>
      <c r="F230" s="17">
        <v>1</v>
      </c>
      <c r="G230" s="48">
        <f t="shared" si="15"/>
        <v>1071.4285714285713</v>
      </c>
      <c r="H230" s="37">
        <v>1200</v>
      </c>
      <c r="I230" s="38">
        <f t="shared" si="16"/>
        <v>1071.4285714285713</v>
      </c>
      <c r="J230" s="38">
        <f t="shared" si="17"/>
        <v>1200</v>
      </c>
      <c r="K230" s="50"/>
      <c r="L230" s="39">
        <f t="shared" si="18"/>
        <v>0</v>
      </c>
      <c r="M230" s="40">
        <f t="shared" si="19"/>
        <v>0</v>
      </c>
      <c r="N230" s="34" t="s">
        <v>22</v>
      </c>
      <c r="O230" s="58"/>
    </row>
    <row r="231" spans="1:15" s="45" customFormat="1" ht="35.25" customHeight="1" x14ac:dyDescent="0.25">
      <c r="A231" s="34">
        <v>223</v>
      </c>
      <c r="B231" s="43">
        <v>3002519</v>
      </c>
      <c r="C231" s="34" t="s">
        <v>25</v>
      </c>
      <c r="D231" s="44" t="s">
        <v>297</v>
      </c>
      <c r="E231" s="36" t="s">
        <v>322</v>
      </c>
      <c r="F231" s="17">
        <v>4</v>
      </c>
      <c r="G231" s="48">
        <f t="shared" si="15"/>
        <v>867.85714285714289</v>
      </c>
      <c r="H231" s="37">
        <v>972</v>
      </c>
      <c r="I231" s="38">
        <f t="shared" si="16"/>
        <v>3471.4285714285716</v>
      </c>
      <c r="J231" s="38">
        <f t="shared" si="17"/>
        <v>3888</v>
      </c>
      <c r="K231" s="50"/>
      <c r="L231" s="39">
        <f t="shared" si="18"/>
        <v>0</v>
      </c>
      <c r="M231" s="40">
        <f t="shared" si="19"/>
        <v>0</v>
      </c>
      <c r="N231" s="34" t="s">
        <v>22</v>
      </c>
      <c r="O231" s="58"/>
    </row>
    <row r="232" spans="1:15" s="45" customFormat="1" ht="35.25" customHeight="1" x14ac:dyDescent="0.25">
      <c r="A232" s="34">
        <v>224</v>
      </c>
      <c r="B232" s="43">
        <v>3002520</v>
      </c>
      <c r="C232" s="34" t="s">
        <v>25</v>
      </c>
      <c r="D232" s="44" t="s">
        <v>284</v>
      </c>
      <c r="E232" s="36" t="s">
        <v>322</v>
      </c>
      <c r="F232" s="17">
        <v>2</v>
      </c>
      <c r="G232" s="48">
        <f t="shared" si="15"/>
        <v>2.6785714285714284</v>
      </c>
      <c r="H232" s="37">
        <v>3</v>
      </c>
      <c r="I232" s="38">
        <f t="shared" si="16"/>
        <v>5.3571428571428568</v>
      </c>
      <c r="J232" s="38">
        <f t="shared" si="17"/>
        <v>6</v>
      </c>
      <c r="K232" s="50"/>
      <c r="L232" s="39">
        <f t="shared" si="18"/>
        <v>0</v>
      </c>
      <c r="M232" s="40">
        <f t="shared" si="19"/>
        <v>0</v>
      </c>
      <c r="N232" s="34" t="s">
        <v>22</v>
      </c>
      <c r="O232" s="58"/>
    </row>
    <row r="233" spans="1:15" s="45" customFormat="1" ht="35.25" customHeight="1" x14ac:dyDescent="0.25">
      <c r="A233" s="34">
        <v>225</v>
      </c>
      <c r="B233" s="43">
        <v>3002521</v>
      </c>
      <c r="C233" s="34" t="s">
        <v>25</v>
      </c>
      <c r="D233" s="44" t="s">
        <v>298</v>
      </c>
      <c r="E233" s="36" t="s">
        <v>324</v>
      </c>
      <c r="F233" s="17">
        <v>1</v>
      </c>
      <c r="G233" s="48">
        <f t="shared" si="15"/>
        <v>13.392857142857142</v>
      </c>
      <c r="H233" s="37">
        <v>15</v>
      </c>
      <c r="I233" s="38">
        <f t="shared" si="16"/>
        <v>13.392857142857142</v>
      </c>
      <c r="J233" s="38">
        <f t="shared" si="17"/>
        <v>15</v>
      </c>
      <c r="K233" s="50"/>
      <c r="L233" s="39">
        <f t="shared" si="18"/>
        <v>0</v>
      </c>
      <c r="M233" s="40">
        <f t="shared" si="19"/>
        <v>0</v>
      </c>
      <c r="N233" s="34" t="s">
        <v>22</v>
      </c>
      <c r="O233" s="58"/>
    </row>
    <row r="234" spans="1:15" s="45" customFormat="1" ht="35.25" customHeight="1" x14ac:dyDescent="0.25">
      <c r="A234" s="34">
        <v>226</v>
      </c>
      <c r="B234" s="43">
        <v>3003467</v>
      </c>
      <c r="C234" s="34" t="s">
        <v>25</v>
      </c>
      <c r="D234" s="44" t="s">
        <v>299</v>
      </c>
      <c r="E234" s="36" t="s">
        <v>322</v>
      </c>
      <c r="F234" s="17">
        <v>1</v>
      </c>
      <c r="G234" s="48">
        <f t="shared" si="15"/>
        <v>4312.5</v>
      </c>
      <c r="H234" s="37">
        <v>4830</v>
      </c>
      <c r="I234" s="38">
        <f t="shared" si="16"/>
        <v>4312.5</v>
      </c>
      <c r="J234" s="38">
        <f t="shared" si="17"/>
        <v>4830</v>
      </c>
      <c r="K234" s="50"/>
      <c r="L234" s="39">
        <f t="shared" si="18"/>
        <v>0</v>
      </c>
      <c r="M234" s="40">
        <f t="shared" si="19"/>
        <v>0</v>
      </c>
      <c r="N234" s="34" t="s">
        <v>22</v>
      </c>
      <c r="O234" s="58"/>
    </row>
    <row r="235" spans="1:15" s="45" customFormat="1" ht="35.25" customHeight="1" x14ac:dyDescent="0.25">
      <c r="A235" s="34">
        <v>227</v>
      </c>
      <c r="B235" s="43">
        <v>3002880</v>
      </c>
      <c r="C235" s="34" t="s">
        <v>25</v>
      </c>
      <c r="D235" s="44" t="s">
        <v>300</v>
      </c>
      <c r="E235" s="36" t="s">
        <v>322</v>
      </c>
      <c r="F235" s="17">
        <v>2</v>
      </c>
      <c r="G235" s="48">
        <f t="shared" si="15"/>
        <v>778.57142857142856</v>
      </c>
      <c r="H235" s="37">
        <v>872</v>
      </c>
      <c r="I235" s="38">
        <f t="shared" si="16"/>
        <v>1557.1428571428571</v>
      </c>
      <c r="J235" s="38">
        <f t="shared" si="17"/>
        <v>1744</v>
      </c>
      <c r="K235" s="50"/>
      <c r="L235" s="39">
        <f t="shared" si="18"/>
        <v>0</v>
      </c>
      <c r="M235" s="40">
        <f t="shared" si="19"/>
        <v>0</v>
      </c>
      <c r="N235" s="34" t="s">
        <v>22</v>
      </c>
      <c r="O235" s="58"/>
    </row>
    <row r="236" spans="1:15" s="45" customFormat="1" ht="35.25" customHeight="1" x14ac:dyDescent="0.25">
      <c r="A236" s="34">
        <v>228</v>
      </c>
      <c r="B236" s="43">
        <v>3002881</v>
      </c>
      <c r="C236" s="34" t="s">
        <v>25</v>
      </c>
      <c r="D236" s="44" t="s">
        <v>300</v>
      </c>
      <c r="E236" s="36" t="s">
        <v>322</v>
      </c>
      <c r="F236" s="17">
        <v>4</v>
      </c>
      <c r="G236" s="48">
        <f t="shared" si="15"/>
        <v>778.57142857142856</v>
      </c>
      <c r="H236" s="37">
        <v>872</v>
      </c>
      <c r="I236" s="38">
        <f t="shared" si="16"/>
        <v>3114.2857142857142</v>
      </c>
      <c r="J236" s="38">
        <f t="shared" si="17"/>
        <v>3488</v>
      </c>
      <c r="K236" s="50"/>
      <c r="L236" s="39">
        <f t="shared" si="18"/>
        <v>0</v>
      </c>
      <c r="M236" s="40">
        <f t="shared" si="19"/>
        <v>0</v>
      </c>
      <c r="N236" s="34" t="s">
        <v>22</v>
      </c>
      <c r="O236" s="58"/>
    </row>
    <row r="237" spans="1:15" s="45" customFormat="1" ht="35.25" customHeight="1" x14ac:dyDescent="0.25">
      <c r="A237" s="34">
        <v>229</v>
      </c>
      <c r="B237" s="43">
        <v>3002882</v>
      </c>
      <c r="C237" s="34" t="s">
        <v>25</v>
      </c>
      <c r="D237" s="44" t="s">
        <v>301</v>
      </c>
      <c r="E237" s="36" t="s">
        <v>322</v>
      </c>
      <c r="F237" s="17">
        <v>1</v>
      </c>
      <c r="G237" s="48">
        <f t="shared" si="15"/>
        <v>625</v>
      </c>
      <c r="H237" s="37">
        <v>700</v>
      </c>
      <c r="I237" s="38">
        <f t="shared" si="16"/>
        <v>625</v>
      </c>
      <c r="J237" s="38">
        <f t="shared" si="17"/>
        <v>700</v>
      </c>
      <c r="K237" s="50"/>
      <c r="L237" s="39">
        <f t="shared" si="18"/>
        <v>0</v>
      </c>
      <c r="M237" s="40">
        <f t="shared" si="19"/>
        <v>0</v>
      </c>
      <c r="N237" s="34" t="s">
        <v>22</v>
      </c>
      <c r="O237" s="58"/>
    </row>
    <row r="238" spans="1:15" s="45" customFormat="1" ht="35.25" customHeight="1" x14ac:dyDescent="0.25">
      <c r="A238" s="34">
        <v>230</v>
      </c>
      <c r="B238" s="43">
        <v>3002883</v>
      </c>
      <c r="C238" s="34" t="s">
        <v>25</v>
      </c>
      <c r="D238" s="44" t="s">
        <v>302</v>
      </c>
      <c r="E238" s="36" t="s">
        <v>322</v>
      </c>
      <c r="F238" s="17">
        <v>2</v>
      </c>
      <c r="G238" s="48">
        <f t="shared" si="15"/>
        <v>157.14285714285714</v>
      </c>
      <c r="H238" s="37">
        <v>176</v>
      </c>
      <c r="I238" s="38">
        <f t="shared" si="16"/>
        <v>314.28571428571428</v>
      </c>
      <c r="J238" s="38">
        <f t="shared" si="17"/>
        <v>352</v>
      </c>
      <c r="K238" s="50"/>
      <c r="L238" s="39">
        <f t="shared" si="18"/>
        <v>0</v>
      </c>
      <c r="M238" s="40">
        <f t="shared" si="19"/>
        <v>0</v>
      </c>
      <c r="N238" s="34" t="s">
        <v>22</v>
      </c>
      <c r="O238" s="58"/>
    </row>
    <row r="239" spans="1:15" s="45" customFormat="1" ht="35.25" customHeight="1" x14ac:dyDescent="0.25">
      <c r="A239" s="34">
        <v>231</v>
      </c>
      <c r="B239" s="43">
        <v>3002885</v>
      </c>
      <c r="C239" s="34" t="s">
        <v>25</v>
      </c>
      <c r="D239" s="44" t="s">
        <v>303</v>
      </c>
      <c r="E239" s="36" t="s">
        <v>322</v>
      </c>
      <c r="F239" s="17">
        <v>2</v>
      </c>
      <c r="G239" s="48">
        <f t="shared" si="15"/>
        <v>158.92857142857142</v>
      </c>
      <c r="H239" s="37">
        <v>178</v>
      </c>
      <c r="I239" s="38">
        <f t="shared" si="16"/>
        <v>317.85714285714283</v>
      </c>
      <c r="J239" s="38">
        <f t="shared" si="17"/>
        <v>356</v>
      </c>
      <c r="K239" s="50"/>
      <c r="L239" s="39">
        <f t="shared" si="18"/>
        <v>0</v>
      </c>
      <c r="M239" s="40">
        <f t="shared" si="19"/>
        <v>0</v>
      </c>
      <c r="N239" s="34" t="s">
        <v>22</v>
      </c>
      <c r="O239" s="58"/>
    </row>
    <row r="240" spans="1:15" s="45" customFormat="1" ht="35.25" customHeight="1" x14ac:dyDescent="0.25">
      <c r="A240" s="34">
        <v>232</v>
      </c>
      <c r="B240" s="43">
        <v>3002886</v>
      </c>
      <c r="C240" s="34" t="s">
        <v>25</v>
      </c>
      <c r="D240" s="44" t="s">
        <v>303</v>
      </c>
      <c r="E240" s="36" t="s">
        <v>322</v>
      </c>
      <c r="F240" s="17">
        <v>3</v>
      </c>
      <c r="G240" s="48">
        <f t="shared" si="15"/>
        <v>158.92857142857142</v>
      </c>
      <c r="H240" s="37">
        <v>178</v>
      </c>
      <c r="I240" s="38">
        <f t="shared" si="16"/>
        <v>476.78571428571422</v>
      </c>
      <c r="J240" s="38">
        <f t="shared" si="17"/>
        <v>534</v>
      </c>
      <c r="K240" s="50"/>
      <c r="L240" s="39">
        <f t="shared" si="18"/>
        <v>0</v>
      </c>
      <c r="M240" s="40">
        <f t="shared" si="19"/>
        <v>0</v>
      </c>
      <c r="N240" s="34" t="s">
        <v>22</v>
      </c>
      <c r="O240" s="58"/>
    </row>
    <row r="241" spans="1:15" s="45" customFormat="1" ht="35.25" customHeight="1" x14ac:dyDescent="0.25">
      <c r="A241" s="34">
        <v>233</v>
      </c>
      <c r="B241" s="43">
        <v>3002889</v>
      </c>
      <c r="C241" s="34" t="s">
        <v>25</v>
      </c>
      <c r="D241" s="44" t="s">
        <v>304</v>
      </c>
      <c r="E241" s="36" t="s">
        <v>322</v>
      </c>
      <c r="F241" s="17">
        <v>1</v>
      </c>
      <c r="G241" s="48">
        <f t="shared" si="15"/>
        <v>5330.3571428571431</v>
      </c>
      <c r="H241" s="37">
        <v>5970</v>
      </c>
      <c r="I241" s="38">
        <f t="shared" si="16"/>
        <v>5330.3571428571431</v>
      </c>
      <c r="J241" s="38">
        <f t="shared" si="17"/>
        <v>5970</v>
      </c>
      <c r="K241" s="50"/>
      <c r="L241" s="39">
        <f t="shared" si="18"/>
        <v>0</v>
      </c>
      <c r="M241" s="40">
        <f t="shared" si="19"/>
        <v>0</v>
      </c>
      <c r="N241" s="34" t="s">
        <v>22</v>
      </c>
      <c r="O241" s="58"/>
    </row>
    <row r="242" spans="1:15" s="45" customFormat="1" ht="35.25" customHeight="1" x14ac:dyDescent="0.25">
      <c r="A242" s="34">
        <v>234</v>
      </c>
      <c r="B242" s="43">
        <v>3002890</v>
      </c>
      <c r="C242" s="34" t="s">
        <v>25</v>
      </c>
      <c r="D242" s="44" t="s">
        <v>305</v>
      </c>
      <c r="E242" s="36" t="s">
        <v>322</v>
      </c>
      <c r="F242" s="17">
        <v>1</v>
      </c>
      <c r="G242" s="48">
        <f t="shared" si="15"/>
        <v>214.28571428571428</v>
      </c>
      <c r="H242" s="37">
        <v>240</v>
      </c>
      <c r="I242" s="38">
        <f t="shared" si="16"/>
        <v>214.28571428571428</v>
      </c>
      <c r="J242" s="38">
        <f t="shared" si="17"/>
        <v>240</v>
      </c>
      <c r="K242" s="50"/>
      <c r="L242" s="39">
        <f t="shared" si="18"/>
        <v>0</v>
      </c>
      <c r="M242" s="40">
        <f t="shared" si="19"/>
        <v>0</v>
      </c>
      <c r="N242" s="34" t="s">
        <v>22</v>
      </c>
      <c r="O242" s="58"/>
    </row>
    <row r="243" spans="1:15" s="45" customFormat="1" ht="35.25" customHeight="1" x14ac:dyDescent="0.25">
      <c r="A243" s="34">
        <v>235</v>
      </c>
      <c r="B243" s="43">
        <v>3002891</v>
      </c>
      <c r="C243" s="34" t="s">
        <v>25</v>
      </c>
      <c r="D243" s="44" t="s">
        <v>306</v>
      </c>
      <c r="E243" s="36" t="s">
        <v>322</v>
      </c>
      <c r="F243" s="17">
        <v>1</v>
      </c>
      <c r="G243" s="48">
        <f t="shared" si="15"/>
        <v>284.82142857142856</v>
      </c>
      <c r="H243" s="37">
        <v>319</v>
      </c>
      <c r="I243" s="38">
        <f t="shared" si="16"/>
        <v>284.82142857142856</v>
      </c>
      <c r="J243" s="38">
        <f t="shared" si="17"/>
        <v>319</v>
      </c>
      <c r="K243" s="50"/>
      <c r="L243" s="39">
        <f t="shared" si="18"/>
        <v>0</v>
      </c>
      <c r="M243" s="40">
        <f t="shared" si="19"/>
        <v>0</v>
      </c>
      <c r="N243" s="34" t="s">
        <v>22</v>
      </c>
      <c r="O243" s="58"/>
    </row>
    <row r="244" spans="1:15" s="45" customFormat="1" ht="35.25" customHeight="1" x14ac:dyDescent="0.25">
      <c r="A244" s="34">
        <v>236</v>
      </c>
      <c r="B244" s="43">
        <v>3002892</v>
      </c>
      <c r="C244" s="34" t="s">
        <v>25</v>
      </c>
      <c r="D244" s="44" t="s">
        <v>307</v>
      </c>
      <c r="E244" s="36" t="s">
        <v>322</v>
      </c>
      <c r="F244" s="17">
        <v>1</v>
      </c>
      <c r="G244" s="48">
        <f t="shared" si="15"/>
        <v>0.89285714285714279</v>
      </c>
      <c r="H244" s="37">
        <v>1</v>
      </c>
      <c r="I244" s="38">
        <f t="shared" si="16"/>
        <v>0.89285714285714279</v>
      </c>
      <c r="J244" s="38">
        <f t="shared" si="17"/>
        <v>1</v>
      </c>
      <c r="K244" s="50"/>
      <c r="L244" s="39">
        <f t="shared" si="18"/>
        <v>0</v>
      </c>
      <c r="M244" s="40">
        <f t="shared" si="19"/>
        <v>0</v>
      </c>
      <c r="N244" s="34" t="s">
        <v>22</v>
      </c>
      <c r="O244" s="58"/>
    </row>
    <row r="245" spans="1:15" s="45" customFormat="1" ht="35.25" customHeight="1" x14ac:dyDescent="0.25">
      <c r="A245" s="34">
        <v>237</v>
      </c>
      <c r="B245" s="43">
        <v>3002893</v>
      </c>
      <c r="C245" s="34" t="s">
        <v>25</v>
      </c>
      <c r="D245" s="44" t="s">
        <v>308</v>
      </c>
      <c r="E245" s="36" t="s">
        <v>322</v>
      </c>
      <c r="F245" s="17">
        <v>1</v>
      </c>
      <c r="G245" s="48">
        <f t="shared" si="15"/>
        <v>1.7857142857142856</v>
      </c>
      <c r="H245" s="37">
        <v>2</v>
      </c>
      <c r="I245" s="38">
        <f t="shared" si="16"/>
        <v>1.7857142857142856</v>
      </c>
      <c r="J245" s="38">
        <f t="shared" si="17"/>
        <v>2</v>
      </c>
      <c r="K245" s="50"/>
      <c r="L245" s="39">
        <f t="shared" si="18"/>
        <v>0</v>
      </c>
      <c r="M245" s="40">
        <f t="shared" si="19"/>
        <v>0</v>
      </c>
      <c r="N245" s="34" t="s">
        <v>22</v>
      </c>
      <c r="O245" s="58"/>
    </row>
    <row r="246" spans="1:15" ht="30" customHeight="1" x14ac:dyDescent="0.25">
      <c r="A246" s="60" t="s">
        <v>9</v>
      </c>
      <c r="B246" s="60"/>
      <c r="C246" s="60"/>
      <c r="D246" s="60"/>
      <c r="E246" s="60"/>
      <c r="F246" s="60"/>
      <c r="G246" s="46"/>
      <c r="H246" s="33"/>
      <c r="I246" s="23">
        <f>SUM(I9:I245)</f>
        <v>3433354.9107142868</v>
      </c>
      <c r="J246" s="23">
        <f>SUM(J9:J245)</f>
        <v>3845357.5</v>
      </c>
      <c r="K246" s="51"/>
      <c r="L246" s="24">
        <f>SUM(L9:L245)</f>
        <v>0</v>
      </c>
      <c r="M246" s="24">
        <f>SUM(M9:M245)</f>
        <v>0</v>
      </c>
      <c r="N246" s="30"/>
      <c r="O246" s="59"/>
    </row>
    <row r="247" spans="1:15" ht="31.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5" ht="20.25" customHeight="1" x14ac:dyDescent="0.3">
      <c r="A248" s="57" t="s">
        <v>18</v>
      </c>
      <c r="B248" s="57"/>
      <c r="C248" s="57"/>
      <c r="D248" s="57"/>
      <c r="E248" s="61">
        <f>L246</f>
        <v>0</v>
      </c>
      <c r="F248" s="61"/>
      <c r="G248" s="47"/>
      <c r="H248" s="20"/>
      <c r="I248" s="10"/>
      <c r="J248" s="10"/>
      <c r="K248" s="10"/>
      <c r="L248" s="13"/>
      <c r="M248" s="13"/>
      <c r="N248" s="13"/>
      <c r="O248" s="13"/>
    </row>
    <row r="249" spans="1:15" ht="20.25" customHeight="1" x14ac:dyDescent="0.3">
      <c r="A249" s="57" t="s">
        <v>23</v>
      </c>
      <c r="B249" s="57"/>
      <c r="C249" s="57"/>
      <c r="D249" s="57"/>
      <c r="E249" s="61">
        <f>M246-L246</f>
        <v>0</v>
      </c>
      <c r="F249" s="61"/>
      <c r="G249" s="47"/>
      <c r="H249" s="20"/>
      <c r="I249" s="10"/>
      <c r="J249" s="10"/>
      <c r="K249" s="10"/>
      <c r="L249" s="13"/>
      <c r="M249" s="13"/>
      <c r="N249" s="13"/>
      <c r="O249" s="13"/>
    </row>
    <row r="250" spans="1:15" ht="47.25" customHeight="1" x14ac:dyDescent="0.25">
      <c r="A250" s="62" t="s">
        <v>24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</row>
    <row r="251" spans="1:15" ht="20.25" x14ac:dyDescent="0.3">
      <c r="A251" s="4" t="s">
        <v>15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3"/>
      <c r="M251" s="13"/>
      <c r="N251" s="13"/>
      <c r="O251" s="13"/>
    </row>
    <row r="252" spans="1:15" ht="20.25" x14ac:dyDescent="0.3">
      <c r="A252" s="4" t="s">
        <v>10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3"/>
      <c r="M252" s="13"/>
      <c r="N252" s="13"/>
      <c r="O252" s="13"/>
    </row>
    <row r="253" spans="1:15" ht="20.25" x14ac:dyDescent="0.3">
      <c r="A253" s="4"/>
      <c r="B253" s="10" t="s">
        <v>11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3"/>
      <c r="M253" s="13"/>
      <c r="N253" s="13"/>
      <c r="O253" s="13"/>
    </row>
    <row r="254" spans="1:15" ht="36.75" customHeight="1" x14ac:dyDescent="0.35">
      <c r="A254" s="18" t="s">
        <v>27</v>
      </c>
      <c r="B254" s="52" t="s">
        <v>102</v>
      </c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</row>
    <row r="255" spans="1:15" ht="57" customHeight="1" x14ac:dyDescent="0.35">
      <c r="A255" s="18" t="s">
        <v>101</v>
      </c>
      <c r="B255" s="65" t="s">
        <v>328</v>
      </c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</row>
    <row r="256" spans="1:15" ht="20.25" customHeight="1" x14ac:dyDescent="0.25">
      <c r="A256" s="66" t="s">
        <v>28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</row>
    <row r="257" spans="1:15" ht="42.6" customHeight="1" x14ac:dyDescent="0.25">
      <c r="A257" s="66" t="s">
        <v>29</v>
      </c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</row>
    <row r="258" spans="1:15" ht="20.25" x14ac:dyDescent="0.25">
      <c r="A258" s="3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21" thickBot="1" x14ac:dyDescent="0.3">
      <c r="A259" s="67"/>
      <c r="B259" s="67"/>
      <c r="C259" s="67"/>
      <c r="D259" s="67"/>
      <c r="E259" s="4"/>
      <c r="F259" s="4"/>
      <c r="G259" s="4"/>
      <c r="H259" s="4"/>
      <c r="I259" s="4"/>
      <c r="J259" s="4"/>
      <c r="K259" s="4"/>
      <c r="L259" s="63"/>
      <c r="M259" s="63"/>
      <c r="N259" s="63"/>
      <c r="O259" s="63"/>
    </row>
    <row r="260" spans="1:15" ht="20.25" customHeight="1" x14ac:dyDescent="0.25">
      <c r="A260" s="68" t="s">
        <v>12</v>
      </c>
      <c r="B260" s="68"/>
      <c r="C260" s="68"/>
      <c r="D260" s="68"/>
      <c r="E260" s="4"/>
      <c r="F260" s="4"/>
      <c r="G260" s="4"/>
      <c r="H260" s="4"/>
      <c r="I260" s="4"/>
      <c r="J260" s="4"/>
      <c r="K260" s="4"/>
      <c r="L260" s="64"/>
      <c r="M260" s="64"/>
      <c r="N260" s="64"/>
      <c r="O260" s="64"/>
    </row>
    <row r="261" spans="1:15" ht="20.25" x14ac:dyDescent="0.25">
      <c r="A261" s="3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21" thickBot="1" x14ac:dyDescent="0.3">
      <c r="A262" s="3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63"/>
      <c r="M262" s="63"/>
      <c r="N262" s="63"/>
      <c r="O262" s="63"/>
    </row>
    <row r="263" spans="1:15" ht="20.25" x14ac:dyDescent="0.25">
      <c r="A263" s="3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64"/>
      <c r="M263" s="64"/>
      <c r="N263" s="64"/>
      <c r="O263" s="64"/>
    </row>
  </sheetData>
  <autoFilter ref="A8:O246"/>
  <mergeCells count="22">
    <mergeCell ref="L262:O262"/>
    <mergeCell ref="L263:O263"/>
    <mergeCell ref="B255:O255"/>
    <mergeCell ref="A256:O256"/>
    <mergeCell ref="A257:O257"/>
    <mergeCell ref="A259:D259"/>
    <mergeCell ref="L259:O259"/>
    <mergeCell ref="A260:D260"/>
    <mergeCell ref="L260:O260"/>
    <mergeCell ref="B254:O254"/>
    <mergeCell ref="A2:O2"/>
    <mergeCell ref="A3:O3"/>
    <mergeCell ref="A4:O4"/>
    <mergeCell ref="A5:O5"/>
    <mergeCell ref="A6:O6"/>
    <mergeCell ref="O10:O246"/>
    <mergeCell ref="A246:F246"/>
    <mergeCell ref="A248:D248"/>
    <mergeCell ref="E248:F248"/>
    <mergeCell ref="A249:D249"/>
    <mergeCell ref="E249:F249"/>
    <mergeCell ref="A250:O2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opLeftCell="A37" zoomScale="70" zoomScaleNormal="70" workbookViewId="0">
      <selection sqref="A1:XFD1048576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82.5703125" customWidth="1"/>
    <col min="5" max="5" width="9.85546875" customWidth="1"/>
    <col min="6" max="6" width="15.28515625" customWidth="1"/>
    <col min="7" max="7" width="21.85546875" customWidth="1"/>
    <col min="8" max="9" width="22.28515625" customWidth="1"/>
    <col min="10" max="10" width="27.28515625" customWidth="1"/>
    <col min="11" max="11" width="32.42578125" customWidth="1"/>
    <col min="12" max="12" width="13.5703125" customWidth="1"/>
    <col min="13" max="13" width="48.140625" customWidth="1"/>
  </cols>
  <sheetData>
    <row r="1" spans="1:13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x14ac:dyDescent="0.25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25" x14ac:dyDescent="0.25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0.25" x14ac:dyDescent="0.2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0.25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20.25" x14ac:dyDescent="0.25">
      <c r="A6" s="69" t="s">
        <v>89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21" x14ac:dyDescent="0.35">
      <c r="A7" s="5"/>
      <c r="B7" s="6"/>
      <c r="C7" s="6"/>
      <c r="D7" s="6"/>
      <c r="E7" s="6"/>
      <c r="F7" s="6"/>
      <c r="G7" s="6"/>
      <c r="H7" s="6"/>
      <c r="I7" s="6"/>
      <c r="J7" s="14"/>
      <c r="K7" s="15" t="s">
        <v>19</v>
      </c>
      <c r="L7" s="11"/>
      <c r="M7" s="11"/>
    </row>
    <row r="8" spans="1:13" ht="139.15" customHeight="1" x14ac:dyDescent="0.25">
      <c r="A8" s="9" t="s">
        <v>7</v>
      </c>
      <c r="B8" s="9" t="s">
        <v>16</v>
      </c>
      <c r="C8" s="9" t="s">
        <v>3</v>
      </c>
      <c r="D8" s="9" t="s">
        <v>4</v>
      </c>
      <c r="E8" s="9" t="s">
        <v>1</v>
      </c>
      <c r="F8" s="9" t="s">
        <v>8</v>
      </c>
      <c r="G8" s="9" t="s">
        <v>32</v>
      </c>
      <c r="H8" s="9" t="s">
        <v>21</v>
      </c>
      <c r="I8" s="9" t="s">
        <v>26</v>
      </c>
      <c r="J8" s="9" t="s">
        <v>30</v>
      </c>
      <c r="K8" s="9" t="s">
        <v>31</v>
      </c>
      <c r="L8" s="9" t="s">
        <v>6</v>
      </c>
      <c r="M8" s="9" t="s">
        <v>17</v>
      </c>
    </row>
    <row r="9" spans="1:13" ht="33" x14ac:dyDescent="0.25">
      <c r="A9" s="30">
        <v>1</v>
      </c>
      <c r="B9" s="29" t="s">
        <v>95</v>
      </c>
      <c r="C9" s="12" t="s">
        <v>25</v>
      </c>
      <c r="D9" s="31" t="s">
        <v>91</v>
      </c>
      <c r="E9" s="19" t="s">
        <v>20</v>
      </c>
      <c r="F9" s="17">
        <v>1</v>
      </c>
      <c r="G9" s="21">
        <v>658702</v>
      </c>
      <c r="H9" s="28">
        <f t="shared" ref="H9:H12" si="0">G9/112*100*F9</f>
        <v>588126.78571428568</v>
      </c>
      <c r="I9" s="28">
        <f t="shared" ref="I9:I12" si="1">G9*F9</f>
        <v>658702</v>
      </c>
      <c r="J9" s="26">
        <f>K9*100/112</f>
        <v>0</v>
      </c>
      <c r="K9" s="16"/>
      <c r="L9" s="27" t="s">
        <v>22</v>
      </c>
      <c r="M9" s="70" t="s">
        <v>90</v>
      </c>
    </row>
    <row r="10" spans="1:13" ht="33" x14ac:dyDescent="0.25">
      <c r="A10" s="30">
        <v>2</v>
      </c>
      <c r="B10" s="29" t="s">
        <v>96</v>
      </c>
      <c r="C10" s="12" t="s">
        <v>25</v>
      </c>
      <c r="D10" s="31" t="s">
        <v>91</v>
      </c>
      <c r="E10" s="19" t="s">
        <v>20</v>
      </c>
      <c r="F10" s="17">
        <v>1</v>
      </c>
      <c r="G10" s="21">
        <v>658702</v>
      </c>
      <c r="H10" s="28">
        <f t="shared" si="0"/>
        <v>588126.78571428568</v>
      </c>
      <c r="I10" s="28">
        <f t="shared" si="1"/>
        <v>658702</v>
      </c>
      <c r="J10" s="26">
        <f t="shared" ref="J10:J12" si="2">K10*100/112</f>
        <v>0</v>
      </c>
      <c r="K10" s="16"/>
      <c r="L10" s="27" t="s">
        <v>22</v>
      </c>
      <c r="M10" s="58"/>
    </row>
    <row r="11" spans="1:13" ht="33" x14ac:dyDescent="0.25">
      <c r="A11" s="30">
        <v>3</v>
      </c>
      <c r="B11" s="29" t="s">
        <v>93</v>
      </c>
      <c r="C11" s="12" t="s">
        <v>25</v>
      </c>
      <c r="D11" s="31" t="s">
        <v>92</v>
      </c>
      <c r="E11" s="19" t="s">
        <v>20</v>
      </c>
      <c r="F11" s="17">
        <v>1</v>
      </c>
      <c r="G11" s="21">
        <v>132550</v>
      </c>
      <c r="H11" s="28">
        <f t="shared" si="0"/>
        <v>118348.21428571429</v>
      </c>
      <c r="I11" s="28">
        <f t="shared" si="1"/>
        <v>132550</v>
      </c>
      <c r="J11" s="26" t="e">
        <f t="shared" si="2"/>
        <v>#VALUE!</v>
      </c>
      <c r="K11" s="16" t="s">
        <v>99</v>
      </c>
      <c r="L11" s="27" t="s">
        <v>22</v>
      </c>
      <c r="M11" s="58"/>
    </row>
    <row r="12" spans="1:13" ht="33" x14ac:dyDescent="0.25">
      <c r="A12" s="30">
        <v>4</v>
      </c>
      <c r="B12" s="29" t="s">
        <v>94</v>
      </c>
      <c r="C12" s="12" t="s">
        <v>25</v>
      </c>
      <c r="D12" s="31" t="s">
        <v>37</v>
      </c>
      <c r="E12" s="19" t="s">
        <v>20</v>
      </c>
      <c r="F12" s="17">
        <v>1</v>
      </c>
      <c r="G12" s="21">
        <v>4959</v>
      </c>
      <c r="H12" s="28">
        <f t="shared" si="0"/>
        <v>4427.6785714285716</v>
      </c>
      <c r="I12" s="28">
        <f t="shared" si="1"/>
        <v>4959</v>
      </c>
      <c r="J12" s="26" t="e">
        <f t="shared" si="2"/>
        <v>#VALUE!</v>
      </c>
      <c r="K12" s="16" t="s">
        <v>99</v>
      </c>
      <c r="L12" s="27" t="s">
        <v>22</v>
      </c>
      <c r="M12" s="58"/>
    </row>
    <row r="13" spans="1:13" ht="33" customHeight="1" x14ac:dyDescent="0.25">
      <c r="A13" s="30">
        <v>5</v>
      </c>
      <c r="B13" s="29" t="s">
        <v>53</v>
      </c>
      <c r="C13" s="12" t="s">
        <v>25</v>
      </c>
      <c r="D13" s="31" t="s">
        <v>34</v>
      </c>
      <c r="E13" s="19" t="s">
        <v>20</v>
      </c>
      <c r="F13" s="17">
        <v>1</v>
      </c>
      <c r="G13" s="21">
        <v>38621</v>
      </c>
      <c r="H13" s="28">
        <f>G13/112*100*F13</f>
        <v>34483.035714285717</v>
      </c>
      <c r="I13" s="28">
        <f>G13*F13</f>
        <v>38621</v>
      </c>
      <c r="J13" s="26" t="e">
        <f>K13*100/112</f>
        <v>#VALUE!</v>
      </c>
      <c r="K13" s="16" t="s">
        <v>99</v>
      </c>
      <c r="L13" s="27" t="s">
        <v>22</v>
      </c>
      <c r="M13" s="58"/>
    </row>
    <row r="14" spans="1:13" ht="33" x14ac:dyDescent="0.25">
      <c r="A14" s="30">
        <v>6</v>
      </c>
      <c r="B14" s="29" t="s">
        <v>54</v>
      </c>
      <c r="C14" s="12" t="s">
        <v>25</v>
      </c>
      <c r="D14" s="31" t="s">
        <v>35</v>
      </c>
      <c r="E14" s="19" t="s">
        <v>20</v>
      </c>
      <c r="F14" s="17">
        <v>1</v>
      </c>
      <c r="G14" s="21">
        <v>4506</v>
      </c>
      <c r="H14" s="28">
        <f t="shared" ref="H14:H45" si="3">G14/112*100*F14</f>
        <v>4023.2142857142853</v>
      </c>
      <c r="I14" s="28">
        <f t="shared" ref="I14:I45" si="4">G14*F14</f>
        <v>4506</v>
      </c>
      <c r="J14" s="26" t="e">
        <f t="shared" ref="J14:J48" si="5">K14*100/112</f>
        <v>#VALUE!</v>
      </c>
      <c r="K14" s="16" t="s">
        <v>99</v>
      </c>
      <c r="L14" s="27" t="s">
        <v>22</v>
      </c>
      <c r="M14" s="58"/>
    </row>
    <row r="15" spans="1:13" ht="33" x14ac:dyDescent="0.25">
      <c r="A15" s="30">
        <v>7</v>
      </c>
      <c r="B15" s="29" t="s">
        <v>55</v>
      </c>
      <c r="C15" s="12" t="s">
        <v>25</v>
      </c>
      <c r="D15" s="31" t="s">
        <v>36</v>
      </c>
      <c r="E15" s="19" t="s">
        <v>20</v>
      </c>
      <c r="F15" s="17">
        <v>1</v>
      </c>
      <c r="G15" s="21">
        <v>6437</v>
      </c>
      <c r="H15" s="28">
        <f t="shared" si="3"/>
        <v>5747.3214285714284</v>
      </c>
      <c r="I15" s="28">
        <f t="shared" si="4"/>
        <v>6437</v>
      </c>
      <c r="J15" s="26" t="e">
        <f t="shared" si="5"/>
        <v>#VALUE!</v>
      </c>
      <c r="K15" s="16" t="s">
        <v>99</v>
      </c>
      <c r="L15" s="27" t="s">
        <v>22</v>
      </c>
      <c r="M15" s="58"/>
    </row>
    <row r="16" spans="1:13" ht="33" x14ac:dyDescent="0.25">
      <c r="A16" s="30">
        <v>8</v>
      </c>
      <c r="B16" s="29" t="s">
        <v>56</v>
      </c>
      <c r="C16" s="12" t="s">
        <v>25</v>
      </c>
      <c r="D16" s="31" t="s">
        <v>37</v>
      </c>
      <c r="E16" s="19" t="s">
        <v>20</v>
      </c>
      <c r="F16" s="17">
        <v>1</v>
      </c>
      <c r="G16" s="21">
        <v>4959</v>
      </c>
      <c r="H16" s="28">
        <f t="shared" si="3"/>
        <v>4427.6785714285716</v>
      </c>
      <c r="I16" s="28">
        <f t="shared" si="4"/>
        <v>4959</v>
      </c>
      <c r="J16" s="26" t="e">
        <f t="shared" si="5"/>
        <v>#VALUE!</v>
      </c>
      <c r="K16" s="16" t="s">
        <v>99</v>
      </c>
      <c r="L16" s="27" t="s">
        <v>22</v>
      </c>
      <c r="M16" s="58"/>
    </row>
    <row r="17" spans="1:13" ht="33" x14ac:dyDescent="0.25">
      <c r="A17" s="30">
        <v>9</v>
      </c>
      <c r="B17" s="29" t="s">
        <v>57</v>
      </c>
      <c r="C17" s="12" t="s">
        <v>25</v>
      </c>
      <c r="D17" s="31" t="s">
        <v>37</v>
      </c>
      <c r="E17" s="19" t="s">
        <v>20</v>
      </c>
      <c r="F17" s="17">
        <v>1</v>
      </c>
      <c r="G17" s="21">
        <v>4959</v>
      </c>
      <c r="H17" s="28">
        <f t="shared" si="3"/>
        <v>4427.6785714285716</v>
      </c>
      <c r="I17" s="28">
        <f t="shared" si="4"/>
        <v>4959</v>
      </c>
      <c r="J17" s="26" t="e">
        <f t="shared" si="5"/>
        <v>#VALUE!</v>
      </c>
      <c r="K17" s="16" t="s">
        <v>99</v>
      </c>
      <c r="L17" s="27" t="s">
        <v>22</v>
      </c>
      <c r="M17" s="58"/>
    </row>
    <row r="18" spans="1:13" ht="33" x14ac:dyDescent="0.25">
      <c r="A18" s="30">
        <v>10</v>
      </c>
      <c r="B18" s="29" t="s">
        <v>58</v>
      </c>
      <c r="C18" s="12" t="s">
        <v>25</v>
      </c>
      <c r="D18" s="31" t="s">
        <v>37</v>
      </c>
      <c r="E18" s="19" t="s">
        <v>20</v>
      </c>
      <c r="F18" s="17">
        <v>1</v>
      </c>
      <c r="G18" s="21">
        <v>4959</v>
      </c>
      <c r="H18" s="28">
        <f t="shared" si="3"/>
        <v>4427.6785714285716</v>
      </c>
      <c r="I18" s="28">
        <f t="shared" si="4"/>
        <v>4959</v>
      </c>
      <c r="J18" s="26" t="e">
        <f t="shared" si="5"/>
        <v>#VALUE!</v>
      </c>
      <c r="K18" s="16" t="s">
        <v>99</v>
      </c>
      <c r="L18" s="27" t="s">
        <v>22</v>
      </c>
      <c r="M18" s="58"/>
    </row>
    <row r="19" spans="1:13" ht="33" x14ac:dyDescent="0.25">
      <c r="A19" s="30">
        <v>11</v>
      </c>
      <c r="B19" s="29" t="s">
        <v>59</v>
      </c>
      <c r="C19" s="12" t="s">
        <v>25</v>
      </c>
      <c r="D19" s="31" t="s">
        <v>36</v>
      </c>
      <c r="E19" s="19" t="s">
        <v>20</v>
      </c>
      <c r="F19" s="17">
        <v>1</v>
      </c>
      <c r="G19" s="21">
        <v>6437</v>
      </c>
      <c r="H19" s="28">
        <f t="shared" si="3"/>
        <v>5747.3214285714284</v>
      </c>
      <c r="I19" s="28">
        <f t="shared" si="4"/>
        <v>6437</v>
      </c>
      <c r="J19" s="26" t="e">
        <f t="shared" si="5"/>
        <v>#VALUE!</v>
      </c>
      <c r="K19" s="16" t="s">
        <v>99</v>
      </c>
      <c r="L19" s="27" t="s">
        <v>22</v>
      </c>
      <c r="M19" s="58"/>
    </row>
    <row r="20" spans="1:13" ht="33" x14ac:dyDescent="0.25">
      <c r="A20" s="30">
        <v>12</v>
      </c>
      <c r="B20" s="29" t="s">
        <v>60</v>
      </c>
      <c r="C20" s="12" t="s">
        <v>25</v>
      </c>
      <c r="D20" s="31" t="s">
        <v>35</v>
      </c>
      <c r="E20" s="19" t="s">
        <v>20</v>
      </c>
      <c r="F20" s="17">
        <v>1</v>
      </c>
      <c r="G20" s="21">
        <v>4506</v>
      </c>
      <c r="H20" s="28">
        <f t="shared" si="3"/>
        <v>4023.2142857142853</v>
      </c>
      <c r="I20" s="28">
        <f t="shared" si="4"/>
        <v>4506</v>
      </c>
      <c r="J20" s="26" t="e">
        <f t="shared" si="5"/>
        <v>#VALUE!</v>
      </c>
      <c r="K20" s="16" t="s">
        <v>99</v>
      </c>
      <c r="L20" s="27" t="s">
        <v>22</v>
      </c>
      <c r="M20" s="58"/>
    </row>
    <row r="21" spans="1:13" ht="33" x14ac:dyDescent="0.25">
      <c r="A21" s="30">
        <v>13</v>
      </c>
      <c r="B21" s="29" t="s">
        <v>61</v>
      </c>
      <c r="C21" s="12" t="s">
        <v>25</v>
      </c>
      <c r="D21" s="31" t="s">
        <v>38</v>
      </c>
      <c r="E21" s="19" t="s">
        <v>20</v>
      </c>
      <c r="F21" s="17">
        <v>1</v>
      </c>
      <c r="G21" s="21">
        <v>76026</v>
      </c>
      <c r="H21" s="28">
        <f t="shared" si="3"/>
        <v>67880.357142857145</v>
      </c>
      <c r="I21" s="28">
        <f t="shared" si="4"/>
        <v>76026</v>
      </c>
      <c r="J21" s="26" t="e">
        <f t="shared" si="5"/>
        <v>#VALUE!</v>
      </c>
      <c r="K21" s="16" t="s">
        <v>99</v>
      </c>
      <c r="L21" s="27" t="s">
        <v>22</v>
      </c>
      <c r="M21" s="58"/>
    </row>
    <row r="22" spans="1:13" ht="33" x14ac:dyDescent="0.25">
      <c r="A22" s="30">
        <v>14</v>
      </c>
      <c r="B22" s="29" t="s">
        <v>62</v>
      </c>
      <c r="C22" s="12" t="s">
        <v>25</v>
      </c>
      <c r="D22" s="31" t="s">
        <v>38</v>
      </c>
      <c r="E22" s="19" t="s">
        <v>20</v>
      </c>
      <c r="F22" s="17">
        <v>1</v>
      </c>
      <c r="G22" s="21">
        <v>76026</v>
      </c>
      <c r="H22" s="28">
        <f t="shared" si="3"/>
        <v>67880.357142857145</v>
      </c>
      <c r="I22" s="28">
        <f t="shared" si="4"/>
        <v>76026</v>
      </c>
      <c r="J22" s="26" t="e">
        <f t="shared" si="5"/>
        <v>#VALUE!</v>
      </c>
      <c r="K22" s="16" t="s">
        <v>99</v>
      </c>
      <c r="L22" s="27" t="s">
        <v>22</v>
      </c>
      <c r="M22" s="58"/>
    </row>
    <row r="23" spans="1:13" ht="33" x14ac:dyDescent="0.25">
      <c r="A23" s="30">
        <v>15</v>
      </c>
      <c r="B23" s="29" t="s">
        <v>63</v>
      </c>
      <c r="C23" s="12" t="s">
        <v>25</v>
      </c>
      <c r="D23" s="31" t="s">
        <v>39</v>
      </c>
      <c r="E23" s="19" t="s">
        <v>20</v>
      </c>
      <c r="F23" s="17">
        <v>1</v>
      </c>
      <c r="G23" s="21">
        <v>2980</v>
      </c>
      <c r="H23" s="28">
        <f t="shared" si="3"/>
        <v>2660.7142857142858</v>
      </c>
      <c r="I23" s="28">
        <f t="shared" si="4"/>
        <v>2980</v>
      </c>
      <c r="J23" s="26" t="e">
        <f t="shared" si="5"/>
        <v>#VALUE!</v>
      </c>
      <c r="K23" s="16" t="s">
        <v>99</v>
      </c>
      <c r="L23" s="27" t="s">
        <v>22</v>
      </c>
      <c r="M23" s="58"/>
    </row>
    <row r="24" spans="1:13" ht="33" x14ac:dyDescent="0.25">
      <c r="A24" s="30">
        <v>16</v>
      </c>
      <c r="B24" s="29" t="s">
        <v>64</v>
      </c>
      <c r="C24" s="12" t="s">
        <v>25</v>
      </c>
      <c r="D24" s="31" t="s">
        <v>39</v>
      </c>
      <c r="E24" s="19" t="s">
        <v>20</v>
      </c>
      <c r="F24" s="17">
        <v>1</v>
      </c>
      <c r="G24" s="21">
        <v>2980</v>
      </c>
      <c r="H24" s="28">
        <f t="shared" si="3"/>
        <v>2660.7142857142858</v>
      </c>
      <c r="I24" s="28">
        <f t="shared" si="4"/>
        <v>2980</v>
      </c>
      <c r="J24" s="26" t="e">
        <f t="shared" si="5"/>
        <v>#VALUE!</v>
      </c>
      <c r="K24" s="16" t="s">
        <v>99</v>
      </c>
      <c r="L24" s="27" t="s">
        <v>22</v>
      </c>
      <c r="M24" s="58"/>
    </row>
    <row r="25" spans="1:13" ht="33" x14ac:dyDescent="0.25">
      <c r="A25" s="30">
        <v>17</v>
      </c>
      <c r="B25" s="29" t="s">
        <v>65</v>
      </c>
      <c r="C25" s="12" t="s">
        <v>25</v>
      </c>
      <c r="D25" s="31" t="s">
        <v>40</v>
      </c>
      <c r="E25" s="19" t="s">
        <v>20</v>
      </c>
      <c r="F25" s="17">
        <v>1</v>
      </c>
      <c r="G25" s="21">
        <v>71209</v>
      </c>
      <c r="H25" s="28">
        <f t="shared" si="3"/>
        <v>63579.46428571429</v>
      </c>
      <c r="I25" s="28">
        <f t="shared" si="4"/>
        <v>71209</v>
      </c>
      <c r="J25" s="26" t="e">
        <f t="shared" si="5"/>
        <v>#VALUE!</v>
      </c>
      <c r="K25" s="16" t="s">
        <v>99</v>
      </c>
      <c r="L25" s="27" t="s">
        <v>22</v>
      </c>
      <c r="M25" s="58"/>
    </row>
    <row r="26" spans="1:13" ht="33" x14ac:dyDescent="0.25">
      <c r="A26" s="30">
        <v>18</v>
      </c>
      <c r="B26" s="29" t="s">
        <v>66</v>
      </c>
      <c r="C26" s="12" t="s">
        <v>25</v>
      </c>
      <c r="D26" s="31" t="s">
        <v>40</v>
      </c>
      <c r="E26" s="19" t="s">
        <v>20</v>
      </c>
      <c r="F26" s="17">
        <v>1</v>
      </c>
      <c r="G26" s="21">
        <v>71209</v>
      </c>
      <c r="H26" s="28">
        <f t="shared" si="3"/>
        <v>63579.46428571429</v>
      </c>
      <c r="I26" s="28">
        <f t="shared" si="4"/>
        <v>71209</v>
      </c>
      <c r="J26" s="26">
        <f t="shared" si="5"/>
        <v>0</v>
      </c>
      <c r="K26" s="16"/>
      <c r="L26" s="27" t="s">
        <v>22</v>
      </c>
      <c r="M26" s="58"/>
    </row>
    <row r="27" spans="1:13" ht="33" x14ac:dyDescent="0.25">
      <c r="A27" s="30">
        <v>19</v>
      </c>
      <c r="B27" s="29" t="s">
        <v>67</v>
      </c>
      <c r="C27" s="12" t="s">
        <v>25</v>
      </c>
      <c r="D27" s="31" t="s">
        <v>40</v>
      </c>
      <c r="E27" s="19" t="s">
        <v>20</v>
      </c>
      <c r="F27" s="17">
        <v>1</v>
      </c>
      <c r="G27" s="21">
        <v>71209</v>
      </c>
      <c r="H27" s="28">
        <f t="shared" si="3"/>
        <v>63579.46428571429</v>
      </c>
      <c r="I27" s="28">
        <f t="shared" si="4"/>
        <v>71209</v>
      </c>
      <c r="J27" s="26">
        <f t="shared" si="5"/>
        <v>0</v>
      </c>
      <c r="K27" s="16"/>
      <c r="L27" s="27" t="s">
        <v>22</v>
      </c>
      <c r="M27" s="58"/>
    </row>
    <row r="28" spans="1:13" ht="33" x14ac:dyDescent="0.25">
      <c r="A28" s="30">
        <v>20</v>
      </c>
      <c r="B28" s="29" t="s">
        <v>68</v>
      </c>
      <c r="C28" s="12" t="s">
        <v>25</v>
      </c>
      <c r="D28" s="31" t="s">
        <v>40</v>
      </c>
      <c r="E28" s="19" t="s">
        <v>20</v>
      </c>
      <c r="F28" s="17">
        <v>1</v>
      </c>
      <c r="G28" s="21">
        <v>71209</v>
      </c>
      <c r="H28" s="28">
        <f t="shared" si="3"/>
        <v>63579.46428571429</v>
      </c>
      <c r="I28" s="28">
        <f t="shared" si="4"/>
        <v>71209</v>
      </c>
      <c r="J28" s="26">
        <f t="shared" si="5"/>
        <v>0</v>
      </c>
      <c r="K28" s="16"/>
      <c r="L28" s="27" t="s">
        <v>22</v>
      </c>
      <c r="M28" s="58"/>
    </row>
    <row r="29" spans="1:13" ht="33" x14ac:dyDescent="0.25">
      <c r="A29" s="30">
        <v>21</v>
      </c>
      <c r="B29" s="29" t="s">
        <v>69</v>
      </c>
      <c r="C29" s="12" t="s">
        <v>25</v>
      </c>
      <c r="D29" s="31" t="s">
        <v>41</v>
      </c>
      <c r="E29" s="19" t="s">
        <v>20</v>
      </c>
      <c r="F29" s="17">
        <v>1</v>
      </c>
      <c r="G29" s="21">
        <v>3326</v>
      </c>
      <c r="H29" s="28">
        <f t="shared" si="3"/>
        <v>2969.6428571428573</v>
      </c>
      <c r="I29" s="28">
        <f t="shared" si="4"/>
        <v>3326</v>
      </c>
      <c r="J29" s="26" t="e">
        <f t="shared" si="5"/>
        <v>#VALUE!</v>
      </c>
      <c r="K29" s="16" t="s">
        <v>99</v>
      </c>
      <c r="L29" s="27" t="s">
        <v>22</v>
      </c>
      <c r="M29" s="58"/>
    </row>
    <row r="30" spans="1:13" ht="33" x14ac:dyDescent="0.25">
      <c r="A30" s="30">
        <v>22</v>
      </c>
      <c r="B30" s="29" t="s">
        <v>70</v>
      </c>
      <c r="C30" s="12" t="s">
        <v>25</v>
      </c>
      <c r="D30" s="31" t="s">
        <v>41</v>
      </c>
      <c r="E30" s="19" t="s">
        <v>20</v>
      </c>
      <c r="F30" s="17">
        <v>1</v>
      </c>
      <c r="G30" s="21">
        <v>3326</v>
      </c>
      <c r="H30" s="28">
        <f t="shared" si="3"/>
        <v>2969.6428571428573</v>
      </c>
      <c r="I30" s="28">
        <f t="shared" si="4"/>
        <v>3326</v>
      </c>
      <c r="J30" s="26" t="e">
        <f t="shared" si="5"/>
        <v>#VALUE!</v>
      </c>
      <c r="K30" s="16" t="s">
        <v>99</v>
      </c>
      <c r="L30" s="27" t="s">
        <v>22</v>
      </c>
      <c r="M30" s="58"/>
    </row>
    <row r="31" spans="1:13" ht="33" x14ac:dyDescent="0.25">
      <c r="A31" s="30">
        <v>23</v>
      </c>
      <c r="B31" s="29" t="s">
        <v>71</v>
      </c>
      <c r="C31" s="12" t="s">
        <v>25</v>
      </c>
      <c r="D31" s="31" t="s">
        <v>42</v>
      </c>
      <c r="E31" s="19" t="s">
        <v>20</v>
      </c>
      <c r="F31" s="17">
        <v>1</v>
      </c>
      <c r="G31" s="21">
        <v>18399</v>
      </c>
      <c r="H31" s="28">
        <f t="shared" si="3"/>
        <v>16427.678571428572</v>
      </c>
      <c r="I31" s="28">
        <f t="shared" si="4"/>
        <v>18399</v>
      </c>
      <c r="J31" s="26">
        <f t="shared" si="5"/>
        <v>0</v>
      </c>
      <c r="K31" s="16"/>
      <c r="L31" s="27" t="s">
        <v>22</v>
      </c>
      <c r="M31" s="58"/>
    </row>
    <row r="32" spans="1:13" ht="33" x14ac:dyDescent="0.25">
      <c r="A32" s="30">
        <v>24</v>
      </c>
      <c r="B32" s="29" t="s">
        <v>72</v>
      </c>
      <c r="C32" s="12" t="s">
        <v>25</v>
      </c>
      <c r="D32" s="31" t="s">
        <v>43</v>
      </c>
      <c r="E32" s="19" t="s">
        <v>20</v>
      </c>
      <c r="F32" s="17">
        <v>1</v>
      </c>
      <c r="G32" s="21">
        <v>281781</v>
      </c>
      <c r="H32" s="28">
        <f t="shared" si="3"/>
        <v>251590.17857142858</v>
      </c>
      <c r="I32" s="28">
        <f t="shared" si="4"/>
        <v>281781</v>
      </c>
      <c r="J32" s="26">
        <f t="shared" si="5"/>
        <v>0</v>
      </c>
      <c r="K32" s="16"/>
      <c r="L32" s="27" t="s">
        <v>22</v>
      </c>
      <c r="M32" s="58"/>
    </row>
    <row r="33" spans="1:13" ht="33" x14ac:dyDescent="0.25">
      <c r="A33" s="30">
        <v>25</v>
      </c>
      <c r="B33" s="29" t="s">
        <v>73</v>
      </c>
      <c r="C33" s="12" t="s">
        <v>25</v>
      </c>
      <c r="D33" s="31" t="s">
        <v>43</v>
      </c>
      <c r="E33" s="19" t="s">
        <v>20</v>
      </c>
      <c r="F33" s="17">
        <v>1</v>
      </c>
      <c r="G33" s="21">
        <v>281781</v>
      </c>
      <c r="H33" s="28">
        <f t="shared" si="3"/>
        <v>251590.17857142858</v>
      </c>
      <c r="I33" s="28">
        <f t="shared" si="4"/>
        <v>281781</v>
      </c>
      <c r="J33" s="26">
        <f t="shared" si="5"/>
        <v>0</v>
      </c>
      <c r="K33" s="16"/>
      <c r="L33" s="27" t="s">
        <v>22</v>
      </c>
      <c r="M33" s="58"/>
    </row>
    <row r="34" spans="1:13" ht="33" x14ac:dyDescent="0.25">
      <c r="A34" s="30">
        <v>26</v>
      </c>
      <c r="B34" s="29" t="s">
        <v>74</v>
      </c>
      <c r="C34" s="12" t="s">
        <v>25</v>
      </c>
      <c r="D34" s="31" t="s">
        <v>44</v>
      </c>
      <c r="E34" s="19" t="s">
        <v>20</v>
      </c>
      <c r="F34" s="17">
        <v>1</v>
      </c>
      <c r="G34" s="21">
        <v>281781</v>
      </c>
      <c r="H34" s="28">
        <f t="shared" si="3"/>
        <v>251590.17857142858</v>
      </c>
      <c r="I34" s="28">
        <f t="shared" si="4"/>
        <v>281781</v>
      </c>
      <c r="J34" s="26">
        <f t="shared" si="5"/>
        <v>0</v>
      </c>
      <c r="K34" s="16"/>
      <c r="L34" s="27" t="s">
        <v>22</v>
      </c>
      <c r="M34" s="58"/>
    </row>
    <row r="35" spans="1:13" ht="33" x14ac:dyDescent="0.25">
      <c r="A35" s="30">
        <v>27</v>
      </c>
      <c r="B35" s="29" t="s">
        <v>75</v>
      </c>
      <c r="C35" s="12" t="s">
        <v>25</v>
      </c>
      <c r="D35" s="31" t="s">
        <v>44</v>
      </c>
      <c r="E35" s="19" t="s">
        <v>20</v>
      </c>
      <c r="F35" s="17">
        <v>1</v>
      </c>
      <c r="G35" s="21">
        <v>281781</v>
      </c>
      <c r="H35" s="28">
        <f t="shared" si="3"/>
        <v>251590.17857142858</v>
      </c>
      <c r="I35" s="28">
        <f t="shared" si="4"/>
        <v>281781</v>
      </c>
      <c r="J35" s="26">
        <f t="shared" si="5"/>
        <v>0</v>
      </c>
      <c r="K35" s="16"/>
      <c r="L35" s="27" t="s">
        <v>22</v>
      </c>
      <c r="M35" s="58"/>
    </row>
    <row r="36" spans="1:13" ht="33" x14ac:dyDescent="0.25">
      <c r="A36" s="30">
        <v>28</v>
      </c>
      <c r="B36" s="29" t="s">
        <v>76</v>
      </c>
      <c r="C36" s="12" t="s">
        <v>25</v>
      </c>
      <c r="D36" s="31" t="s">
        <v>45</v>
      </c>
      <c r="E36" s="19" t="s">
        <v>20</v>
      </c>
      <c r="F36" s="17">
        <v>1</v>
      </c>
      <c r="G36" s="21">
        <v>7867</v>
      </c>
      <c r="H36" s="28">
        <f t="shared" si="3"/>
        <v>7024.1071428571431</v>
      </c>
      <c r="I36" s="28">
        <f t="shared" si="4"/>
        <v>7867</v>
      </c>
      <c r="J36" s="26" t="e">
        <f t="shared" si="5"/>
        <v>#VALUE!</v>
      </c>
      <c r="K36" s="16" t="s">
        <v>99</v>
      </c>
      <c r="L36" s="27" t="s">
        <v>22</v>
      </c>
      <c r="M36" s="58"/>
    </row>
    <row r="37" spans="1:13" ht="33" x14ac:dyDescent="0.25">
      <c r="A37" s="30">
        <v>29</v>
      </c>
      <c r="B37" s="29" t="s">
        <v>77</v>
      </c>
      <c r="C37" s="12" t="s">
        <v>25</v>
      </c>
      <c r="D37" s="31" t="s">
        <v>46</v>
      </c>
      <c r="E37" s="19" t="s">
        <v>20</v>
      </c>
      <c r="F37" s="17">
        <v>1</v>
      </c>
      <c r="G37" s="21">
        <v>1342</v>
      </c>
      <c r="H37" s="28">
        <f t="shared" si="3"/>
        <v>1198.2142857142858</v>
      </c>
      <c r="I37" s="28">
        <f t="shared" si="4"/>
        <v>1342</v>
      </c>
      <c r="J37" s="26" t="e">
        <f t="shared" si="5"/>
        <v>#VALUE!</v>
      </c>
      <c r="K37" s="16" t="s">
        <v>99</v>
      </c>
      <c r="L37" s="27" t="s">
        <v>22</v>
      </c>
      <c r="M37" s="58"/>
    </row>
    <row r="38" spans="1:13" ht="37.5" x14ac:dyDescent="0.25">
      <c r="A38" s="30">
        <v>30</v>
      </c>
      <c r="B38" s="29" t="s">
        <v>78</v>
      </c>
      <c r="C38" s="12" t="s">
        <v>25</v>
      </c>
      <c r="D38" s="31" t="s">
        <v>47</v>
      </c>
      <c r="E38" s="19" t="s">
        <v>20</v>
      </c>
      <c r="F38" s="17">
        <v>1</v>
      </c>
      <c r="G38" s="21">
        <v>1418480</v>
      </c>
      <c r="H38" s="28">
        <f t="shared" si="3"/>
        <v>1266500</v>
      </c>
      <c r="I38" s="28">
        <f t="shared" si="4"/>
        <v>1418480</v>
      </c>
      <c r="J38" s="26">
        <f t="shared" si="5"/>
        <v>0</v>
      </c>
      <c r="K38" s="16"/>
      <c r="L38" s="27" t="s">
        <v>22</v>
      </c>
      <c r="M38" s="58"/>
    </row>
    <row r="39" spans="1:13" ht="33" x14ac:dyDescent="0.25">
      <c r="A39" s="30">
        <v>31</v>
      </c>
      <c r="B39" s="29" t="s">
        <v>79</v>
      </c>
      <c r="C39" s="12" t="s">
        <v>25</v>
      </c>
      <c r="D39" s="31" t="s">
        <v>48</v>
      </c>
      <c r="E39" s="19" t="s">
        <v>20</v>
      </c>
      <c r="F39" s="17">
        <v>1</v>
      </c>
      <c r="G39" s="21">
        <v>7629</v>
      </c>
      <c r="H39" s="28">
        <f t="shared" si="3"/>
        <v>6811.6071428571431</v>
      </c>
      <c r="I39" s="28">
        <f t="shared" si="4"/>
        <v>7629</v>
      </c>
      <c r="J39" s="26">
        <f t="shared" si="5"/>
        <v>0</v>
      </c>
      <c r="K39" s="16"/>
      <c r="L39" s="27" t="s">
        <v>22</v>
      </c>
      <c r="M39" s="58"/>
    </row>
    <row r="40" spans="1:13" ht="37.5" x14ac:dyDescent="0.25">
      <c r="A40" s="30">
        <v>32</v>
      </c>
      <c r="B40" s="29" t="s">
        <v>80</v>
      </c>
      <c r="C40" s="12" t="s">
        <v>25</v>
      </c>
      <c r="D40" s="31" t="s">
        <v>49</v>
      </c>
      <c r="E40" s="19" t="s">
        <v>20</v>
      </c>
      <c r="F40" s="17">
        <v>1</v>
      </c>
      <c r="G40" s="21">
        <v>535</v>
      </c>
      <c r="H40" s="28">
        <f t="shared" si="3"/>
        <v>477.67857142857144</v>
      </c>
      <c r="I40" s="28">
        <f t="shared" si="4"/>
        <v>535</v>
      </c>
      <c r="J40" s="26" t="e">
        <f t="shared" si="5"/>
        <v>#VALUE!</v>
      </c>
      <c r="K40" s="16" t="s">
        <v>99</v>
      </c>
      <c r="L40" s="27" t="s">
        <v>22</v>
      </c>
      <c r="M40" s="58"/>
    </row>
    <row r="41" spans="1:13" ht="33" x14ac:dyDescent="0.25">
      <c r="A41" s="30">
        <v>33</v>
      </c>
      <c r="B41" s="29" t="s">
        <v>81</v>
      </c>
      <c r="C41" s="12" t="s">
        <v>25</v>
      </c>
      <c r="D41" s="31" t="s">
        <v>50</v>
      </c>
      <c r="E41" s="19" t="s">
        <v>20</v>
      </c>
      <c r="F41" s="17">
        <v>1</v>
      </c>
      <c r="G41" s="21">
        <v>281781</v>
      </c>
      <c r="H41" s="28">
        <f t="shared" si="3"/>
        <v>251590.17857142858</v>
      </c>
      <c r="I41" s="28">
        <f t="shared" si="4"/>
        <v>281781</v>
      </c>
      <c r="J41" s="26">
        <f t="shared" si="5"/>
        <v>0</v>
      </c>
      <c r="K41" s="16"/>
      <c r="L41" s="27" t="s">
        <v>22</v>
      </c>
      <c r="M41" s="58"/>
    </row>
    <row r="42" spans="1:13" ht="33" x14ac:dyDescent="0.25">
      <c r="A42" s="30">
        <v>34</v>
      </c>
      <c r="B42" s="29" t="s">
        <v>82</v>
      </c>
      <c r="C42" s="12" t="s">
        <v>25</v>
      </c>
      <c r="D42" s="31" t="s">
        <v>50</v>
      </c>
      <c r="E42" s="19" t="s">
        <v>20</v>
      </c>
      <c r="F42" s="17">
        <v>1</v>
      </c>
      <c r="G42" s="21">
        <v>281781</v>
      </c>
      <c r="H42" s="28">
        <f t="shared" si="3"/>
        <v>251590.17857142858</v>
      </c>
      <c r="I42" s="28">
        <f t="shared" si="4"/>
        <v>281781</v>
      </c>
      <c r="J42" s="26">
        <f t="shared" si="5"/>
        <v>0</v>
      </c>
      <c r="K42" s="16"/>
      <c r="L42" s="27" t="s">
        <v>22</v>
      </c>
      <c r="M42" s="58"/>
    </row>
    <row r="43" spans="1:13" ht="33" x14ac:dyDescent="0.25">
      <c r="A43" s="30">
        <v>35</v>
      </c>
      <c r="B43" s="29" t="s">
        <v>83</v>
      </c>
      <c r="C43" s="12" t="s">
        <v>25</v>
      </c>
      <c r="D43" s="31" t="s">
        <v>51</v>
      </c>
      <c r="E43" s="19" t="s">
        <v>20</v>
      </c>
      <c r="F43" s="17">
        <v>1</v>
      </c>
      <c r="G43" s="21">
        <v>14638</v>
      </c>
      <c r="H43" s="28">
        <f t="shared" si="3"/>
        <v>13069.642857142859</v>
      </c>
      <c r="I43" s="28">
        <f t="shared" si="4"/>
        <v>14638</v>
      </c>
      <c r="J43" s="26" t="e">
        <f t="shared" si="5"/>
        <v>#VALUE!</v>
      </c>
      <c r="K43" s="16" t="s">
        <v>99</v>
      </c>
      <c r="L43" s="27" t="s">
        <v>22</v>
      </c>
      <c r="M43" s="58"/>
    </row>
    <row r="44" spans="1:13" ht="37.5" x14ac:dyDescent="0.25">
      <c r="A44" s="30">
        <v>36</v>
      </c>
      <c r="B44" s="29" t="s">
        <v>84</v>
      </c>
      <c r="C44" s="12" t="s">
        <v>25</v>
      </c>
      <c r="D44" s="31" t="s">
        <v>33</v>
      </c>
      <c r="E44" s="19" t="s">
        <v>20</v>
      </c>
      <c r="F44" s="17">
        <v>1</v>
      </c>
      <c r="G44" s="21">
        <v>4673</v>
      </c>
      <c r="H44" s="28">
        <f t="shared" si="3"/>
        <v>4172.3214285714284</v>
      </c>
      <c r="I44" s="28">
        <f t="shared" si="4"/>
        <v>4673</v>
      </c>
      <c r="J44" s="26" t="e">
        <f t="shared" si="5"/>
        <v>#VALUE!</v>
      </c>
      <c r="K44" s="16" t="s">
        <v>99</v>
      </c>
      <c r="L44" s="27" t="s">
        <v>22</v>
      </c>
      <c r="M44" s="58"/>
    </row>
    <row r="45" spans="1:13" ht="37.5" x14ac:dyDescent="0.25">
      <c r="A45" s="30">
        <v>37</v>
      </c>
      <c r="B45" s="29" t="s">
        <v>85</v>
      </c>
      <c r="C45" s="12" t="s">
        <v>25</v>
      </c>
      <c r="D45" s="31" t="s">
        <v>33</v>
      </c>
      <c r="E45" s="19" t="s">
        <v>20</v>
      </c>
      <c r="F45" s="17">
        <v>1</v>
      </c>
      <c r="G45" s="21">
        <v>4673</v>
      </c>
      <c r="H45" s="28">
        <f t="shared" si="3"/>
        <v>4172.3214285714284</v>
      </c>
      <c r="I45" s="28">
        <f t="shared" si="4"/>
        <v>4673</v>
      </c>
      <c r="J45" s="26" t="e">
        <f t="shared" si="5"/>
        <v>#VALUE!</v>
      </c>
      <c r="K45" s="16" t="s">
        <v>99</v>
      </c>
      <c r="L45" s="27" t="s">
        <v>22</v>
      </c>
      <c r="M45" s="58"/>
    </row>
    <row r="46" spans="1:13" ht="33" x14ac:dyDescent="0.25">
      <c r="A46" s="30">
        <v>38</v>
      </c>
      <c r="B46" s="29" t="s">
        <v>86</v>
      </c>
      <c r="C46" s="12" t="s">
        <v>25</v>
      </c>
      <c r="D46" s="31" t="s">
        <v>52</v>
      </c>
      <c r="E46" s="19" t="s">
        <v>20</v>
      </c>
      <c r="F46" s="17">
        <v>1</v>
      </c>
      <c r="G46" s="21">
        <v>12500</v>
      </c>
      <c r="H46" s="28">
        <f>G46/112*100*F46</f>
        <v>11160.714285714286</v>
      </c>
      <c r="I46" s="28">
        <f>G46*F46</f>
        <v>12500</v>
      </c>
      <c r="J46" s="26">
        <f t="shared" si="5"/>
        <v>0</v>
      </c>
      <c r="K46" s="16"/>
      <c r="L46" s="27" t="s">
        <v>22</v>
      </c>
      <c r="M46" s="58"/>
    </row>
    <row r="47" spans="1:13" ht="33" x14ac:dyDescent="0.25">
      <c r="A47" s="30">
        <v>39</v>
      </c>
      <c r="B47" s="29" t="s">
        <v>87</v>
      </c>
      <c r="C47" s="12" t="s">
        <v>25</v>
      </c>
      <c r="D47" s="31" t="s">
        <v>52</v>
      </c>
      <c r="E47" s="19" t="s">
        <v>20</v>
      </c>
      <c r="F47" s="17">
        <v>1</v>
      </c>
      <c r="G47" s="21">
        <v>12500</v>
      </c>
      <c r="H47" s="28">
        <f>G47/112*100*F47</f>
        <v>11160.714285714286</v>
      </c>
      <c r="I47" s="28">
        <f>G47*F47</f>
        <v>12500</v>
      </c>
      <c r="J47" s="26">
        <f t="shared" si="5"/>
        <v>0</v>
      </c>
      <c r="K47" s="16"/>
      <c r="L47" s="27" t="s">
        <v>22</v>
      </c>
      <c r="M47" s="58"/>
    </row>
    <row r="48" spans="1:13" ht="35.25" customHeight="1" x14ac:dyDescent="0.25">
      <c r="A48" s="30">
        <v>40</v>
      </c>
      <c r="B48" s="29" t="s">
        <v>88</v>
      </c>
      <c r="C48" s="12" t="s">
        <v>25</v>
      </c>
      <c r="D48" s="31" t="s">
        <v>52</v>
      </c>
      <c r="E48" s="19" t="s">
        <v>20</v>
      </c>
      <c r="F48" s="17">
        <v>2</v>
      </c>
      <c r="G48" s="21">
        <v>12500</v>
      </c>
      <c r="H48" s="28">
        <f>G48/112*100*F48</f>
        <v>22321.428571428572</v>
      </c>
      <c r="I48" s="28">
        <f>G48*F48</f>
        <v>25000</v>
      </c>
      <c r="J48" s="26">
        <f t="shared" si="5"/>
        <v>0</v>
      </c>
      <c r="K48" s="16"/>
      <c r="L48" s="27" t="s">
        <v>22</v>
      </c>
      <c r="M48" s="58"/>
    </row>
    <row r="49" spans="1:13" ht="30" customHeight="1" x14ac:dyDescent="0.25">
      <c r="A49" s="60" t="s">
        <v>9</v>
      </c>
      <c r="B49" s="60"/>
      <c r="C49" s="60"/>
      <c r="D49" s="60"/>
      <c r="E49" s="60"/>
      <c r="F49" s="60"/>
      <c r="G49" s="22"/>
      <c r="H49" s="23">
        <f>SUM(H9:H48)</f>
        <v>4641713.3928571437</v>
      </c>
      <c r="I49" s="23">
        <f>SUM(I9:I48)</f>
        <v>5198719</v>
      </c>
      <c r="J49" s="24" t="e">
        <f>SUM(J9:J48)</f>
        <v>#VALUE!</v>
      </c>
      <c r="K49" s="25">
        <f>SUM(K9:K48)</f>
        <v>0</v>
      </c>
      <c r="L49" s="9" t="s">
        <v>22</v>
      </c>
      <c r="M49" s="59"/>
    </row>
    <row r="50" spans="1:13" ht="51.75" customHeight="1" x14ac:dyDescent="0.25">
      <c r="A50" s="2"/>
      <c r="B50" s="1"/>
      <c r="C50" s="1"/>
      <c r="D50" s="1"/>
      <c r="E50" s="1"/>
      <c r="F50" s="1"/>
      <c r="G50" s="1"/>
      <c r="H50" s="1"/>
      <c r="I50" s="1"/>
    </row>
    <row r="51" spans="1:13" ht="20.25" customHeight="1" x14ac:dyDescent="0.3">
      <c r="A51" s="57" t="s">
        <v>18</v>
      </c>
      <c r="B51" s="57"/>
      <c r="C51" s="57"/>
      <c r="D51" s="57"/>
      <c r="E51" s="61" t="e">
        <f>J49</f>
        <v>#VALUE!</v>
      </c>
      <c r="F51" s="61"/>
      <c r="G51" s="20"/>
      <c r="H51" s="10"/>
      <c r="I51" s="10"/>
      <c r="J51" s="13"/>
      <c r="K51" s="13"/>
      <c r="L51" s="13"/>
      <c r="M51" s="13"/>
    </row>
    <row r="52" spans="1:13" ht="20.25" customHeight="1" x14ac:dyDescent="0.3">
      <c r="A52" s="57" t="s">
        <v>23</v>
      </c>
      <c r="B52" s="57"/>
      <c r="C52" s="57"/>
      <c r="D52" s="57"/>
      <c r="E52" s="61" t="e">
        <f>K49-J49</f>
        <v>#VALUE!</v>
      </c>
      <c r="F52" s="61"/>
      <c r="G52" s="20"/>
      <c r="H52" s="10"/>
      <c r="I52" s="10"/>
      <c r="J52" s="13"/>
      <c r="K52" s="13"/>
      <c r="L52" s="13"/>
      <c r="M52" s="13"/>
    </row>
    <row r="53" spans="1:13" ht="47.25" customHeight="1" x14ac:dyDescent="0.25">
      <c r="A53" s="62" t="s">
        <v>24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20.25" x14ac:dyDescent="0.3">
      <c r="A54" s="4" t="s">
        <v>15</v>
      </c>
      <c r="B54" s="10"/>
      <c r="C54" s="10"/>
      <c r="D54" s="10"/>
      <c r="E54" s="10"/>
      <c r="F54" s="10"/>
      <c r="G54" s="10"/>
      <c r="H54" s="10"/>
      <c r="I54" s="10"/>
      <c r="J54" s="13"/>
      <c r="K54" s="13"/>
      <c r="L54" s="13"/>
      <c r="M54" s="13"/>
    </row>
    <row r="55" spans="1:13" ht="20.25" x14ac:dyDescent="0.3">
      <c r="A55" s="4" t="s">
        <v>10</v>
      </c>
      <c r="B55" s="10"/>
      <c r="C55" s="10"/>
      <c r="D55" s="10"/>
      <c r="E55" s="10"/>
      <c r="F55" s="10"/>
      <c r="G55" s="10"/>
      <c r="H55" s="10"/>
      <c r="I55" s="10"/>
      <c r="J55" s="13"/>
      <c r="K55" s="13"/>
      <c r="L55" s="13"/>
      <c r="M55" s="13"/>
    </row>
    <row r="56" spans="1:13" ht="20.25" x14ac:dyDescent="0.3">
      <c r="A56" s="4"/>
      <c r="B56" s="10" t="s">
        <v>11</v>
      </c>
      <c r="C56" s="10"/>
      <c r="D56" s="10"/>
      <c r="E56" s="10"/>
      <c r="F56" s="10"/>
      <c r="G56" s="10"/>
      <c r="H56" s="10"/>
      <c r="I56" s="10"/>
      <c r="J56" s="13"/>
      <c r="K56" s="13"/>
      <c r="L56" s="13"/>
      <c r="M56" s="13"/>
    </row>
    <row r="57" spans="1:13" ht="25.5" x14ac:dyDescent="0.35">
      <c r="A57" s="18" t="s">
        <v>27</v>
      </c>
      <c r="B57" s="52" t="s">
        <v>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25.5" x14ac:dyDescent="0.35">
      <c r="A58" s="18"/>
      <c r="B58" s="52" t="s">
        <v>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20.25" customHeight="1" x14ac:dyDescent="0.25">
      <c r="A59" s="66" t="s">
        <v>28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ht="42.6" customHeight="1" x14ac:dyDescent="0.25">
      <c r="A60" s="66" t="s">
        <v>29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20.25" x14ac:dyDescent="0.25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21" thickBot="1" x14ac:dyDescent="0.3">
      <c r="A62" s="67"/>
      <c r="B62" s="67"/>
      <c r="C62" s="67"/>
      <c r="D62" s="67"/>
      <c r="E62" s="4"/>
      <c r="F62" s="4"/>
      <c r="G62" s="4"/>
      <c r="H62" s="4"/>
      <c r="I62" s="4"/>
      <c r="J62" s="63"/>
      <c r="K62" s="63"/>
      <c r="L62" s="63"/>
      <c r="M62" s="63"/>
    </row>
    <row r="63" spans="1:13" ht="20.25" customHeight="1" x14ac:dyDescent="0.25">
      <c r="A63" s="68" t="s">
        <v>12</v>
      </c>
      <c r="B63" s="68"/>
      <c r="C63" s="68"/>
      <c r="D63" s="68"/>
      <c r="E63" s="4"/>
      <c r="F63" s="4"/>
      <c r="G63" s="4"/>
      <c r="H63" s="4"/>
      <c r="I63" s="4"/>
      <c r="J63" s="64"/>
      <c r="K63" s="64"/>
      <c r="L63" s="64"/>
      <c r="M63" s="64"/>
    </row>
    <row r="64" spans="1:13" ht="20.25" x14ac:dyDescent="0.25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21" thickBot="1" x14ac:dyDescent="0.3">
      <c r="A65" s="8"/>
      <c r="B65" s="4"/>
      <c r="C65" s="4"/>
      <c r="D65" s="4"/>
      <c r="E65" s="4"/>
      <c r="F65" s="4"/>
      <c r="G65" s="4"/>
      <c r="H65" s="4"/>
      <c r="I65" s="4"/>
      <c r="J65" s="63"/>
      <c r="K65" s="63"/>
      <c r="L65" s="63"/>
      <c r="M65" s="63"/>
    </row>
    <row r="66" spans="1:13" ht="20.25" x14ac:dyDescent="0.25">
      <c r="A66" s="8"/>
      <c r="B66" s="4"/>
      <c r="C66" s="4"/>
      <c r="D66" s="4"/>
      <c r="E66" s="4"/>
      <c r="F66" s="4"/>
      <c r="G66" s="4"/>
      <c r="H66" s="4"/>
      <c r="I66" s="4"/>
      <c r="J66" s="64"/>
      <c r="K66" s="64"/>
      <c r="L66" s="64"/>
      <c r="M66" s="64"/>
    </row>
  </sheetData>
  <mergeCells count="22">
    <mergeCell ref="A60:M60"/>
    <mergeCell ref="A59:M59"/>
    <mergeCell ref="B57:M57"/>
    <mergeCell ref="A53:M53"/>
    <mergeCell ref="B58:M58"/>
    <mergeCell ref="A63:D63"/>
    <mergeCell ref="J63:M63"/>
    <mergeCell ref="J65:M65"/>
    <mergeCell ref="J66:M66"/>
    <mergeCell ref="A62:D62"/>
    <mergeCell ref="J62:M62"/>
    <mergeCell ref="A51:D51"/>
    <mergeCell ref="A52:D52"/>
    <mergeCell ref="A49:F49"/>
    <mergeCell ref="A2:M2"/>
    <mergeCell ref="A3:M3"/>
    <mergeCell ref="A4:M4"/>
    <mergeCell ref="A5:M5"/>
    <mergeCell ref="A6:M6"/>
    <mergeCell ref="E51:F51"/>
    <mergeCell ref="E52:F52"/>
    <mergeCell ref="M9:M49"/>
  </mergeCells>
  <pageMargins left="0.70866141732283472" right="0.70866141732283472" top="0.74803149606299213" bottom="0.74803149606299213" header="0.31496062992125984" footer="0.31496062992125984"/>
  <pageSetup paperSize="9" scale="39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29E6BA-9F17-4681-8C69-D51A0FB7768E}"/>
</file>

<file path=customXml/itemProps2.xml><?xml version="1.0" encoding="utf-8"?>
<ds:datastoreItem xmlns:ds="http://schemas.openxmlformats.org/officeDocument/2006/customXml" ds:itemID="{60BDD8A2-797D-4E6F-B289-6E704B77B90E}"/>
</file>

<file path=customXml/itemProps3.xml><?xml version="1.0" encoding="utf-8"?>
<ds:datastoreItem xmlns:ds="http://schemas.openxmlformats.org/officeDocument/2006/customXml" ds:itemID="{F892F003-5C54-441E-8AD3-AF57ED39A9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№ 0053-PROC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2021-03-26T14:45:59Z</dcterms:modified>
</cp:coreProperties>
</file>