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9 реализация электротехники ЗР\3 Документы для размещения\"/>
    </mc:Choice>
  </mc:AlternateContent>
  <bookViews>
    <workbookView xWindow="0" yWindow="0" windowWidth="20490" windowHeight="7620"/>
  </bookViews>
  <sheets>
    <sheet name="заявка " sheetId="3" r:id="rId1"/>
  </sheets>
  <definedNames>
    <definedName name="_xlnm._FilterDatabase" localSheetId="0" hidden="1">'заявка '!$A$9:$X$32</definedName>
  </definedNames>
  <calcPr calcId="162913"/>
</workbook>
</file>

<file path=xl/calcChain.xml><?xml version="1.0" encoding="utf-8"?>
<calcChain xmlns="http://schemas.openxmlformats.org/spreadsheetml/2006/main">
  <c r="J11" i="3" l="1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10" i="3"/>
  <c r="K10" i="3" s="1"/>
  <c r="K32" i="3" l="1"/>
  <c r="J32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10" i="3"/>
  <c r="H32" i="3" l="1"/>
  <c r="F33" i="3"/>
  <c r="F34" i="3" l="1"/>
</calcChain>
</file>

<file path=xl/sharedStrings.xml><?xml version="1.0" encoding="utf-8"?>
<sst xmlns="http://schemas.openxmlformats.org/spreadsheetml/2006/main" count="109" uniqueCount="68">
  <si>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</si>
  <si>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</si>
  <si>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</si>
  <si>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</si>
  <si>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</si>
  <si>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</si>
  <si>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</si>
  <si>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</si>
  <si>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</si>
  <si>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</si>
  <si>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</si>
  <si>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</si>
  <si>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</si>
  <si>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</si>
  <si>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</si>
  <si>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</si>
  <si>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</si>
  <si>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</si>
  <si>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Срок / Delivery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</si>
  <si>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</si>
  <si>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</si>
  <si>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</si>
  <si>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</si>
  <si>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>7-0194-E11</t>
  </si>
  <si>
    <t>7-0194-E3</t>
  </si>
  <si>
    <t>822.01.05CG0049</t>
  </si>
  <si>
    <t>IS-013-101</t>
  </si>
  <si>
    <t>ЗР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</si>
  <si>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</si>
  <si>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</si>
  <si>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</si>
  <si>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 xml:space="preserve">Склад НПС Кропоткинская 
РФ, Краснодарский край, Кавказский район. </t>
    </r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</si>
  <si>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</si>
  <si>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</si>
  <si>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Сумма с НДС 20%, руб / Total price, incl VAT 20%, RUB</t>
  </si>
  <si>
    <t>Начальная минимальная сумма с НДС 20%, руб / Jump-off total price, incl VAT 20%, RUB</t>
  </si>
  <si>
    <t>Демонтированный Кабель ВВГ 1х35</t>
  </si>
  <si>
    <t>Демонтированный Кабель ВВГ 1х10</t>
  </si>
  <si>
    <t>Демонтированный Кабель ВВГ 1х6</t>
  </si>
  <si>
    <t>Демонтированный Кабель СБ2л-10 - 3х35</t>
  </si>
  <si>
    <t>Демонтированный Кабель СШП-N2xS2Y - 3x70</t>
  </si>
  <si>
    <t>Опорный подшипник высокоскоростного вала (сторона привода) в сборе / High Speed Shaft Jornal Bearing Assembly (Drive side), Drw.#02D052-2</t>
  </si>
  <si>
    <t>Кабельный ввод Cable Gland  1   1/4   type 13 / Кабельный ввод Cable Gland  1   1/4   type 13</t>
  </si>
  <si>
    <t>Шкаф управления / Control cabinet</t>
  </si>
  <si>
    <t xml:space="preserve">Кабельный ввод  Cable Gland 1 </t>
  </si>
  <si>
    <t>Муфта, труб, оцинкованная A10</t>
  </si>
  <si>
    <t>Кабельный сальник 1 дюйм тип 5</t>
  </si>
  <si>
    <t>Кабельный ввод Cable Gland   1</t>
  </si>
  <si>
    <t>Кабельный ввод Cable Gland 3/4</t>
  </si>
  <si>
    <t>Кабельный вводCable Gland  3/4</t>
  </si>
  <si>
    <t>ПРОКСИМЕТР КОНТРОЛЬНО-ИЗМЕРИТ.</t>
  </si>
  <si>
    <t>7-0194-E4</t>
  </si>
  <si>
    <t>7-0194-E2</t>
  </si>
  <si>
    <t>S690</t>
  </si>
  <si>
    <t xml:space="preserve">НЕОБХОДИМО ЗАПОЛНИТЬ </t>
  </si>
  <si>
    <t>Цена с НДС 20%, руб / Total, excl VAT 20%, RUB</t>
  </si>
  <si>
    <t>м</t>
  </si>
  <si>
    <t>шт</t>
  </si>
  <si>
    <t>Демонтированное оборудование (Регулятор давления DOROT 100 )</t>
  </si>
  <si>
    <t>Кабельный ввод 1/2" type 3  Eexd</t>
  </si>
  <si>
    <t>Взрывонепроницаемые гибкие вводы 3/4" NPT-36"            FNN-2-9</t>
  </si>
  <si>
    <t>Взрывонепроницаемый переходник с внутренней резьбой 1 1/2"на 3/4" NPT (RE 52)</t>
  </si>
  <si>
    <t>Взрывонепроницаемые гибкие вводы 1" NPT-36" FNN-3-9</t>
  </si>
  <si>
    <t>Взрывонепроницаемые гибкие вводы 1/2" NPT-36"             FNN-1-9</t>
  </si>
  <si>
    <t>Электродвигатель ВАО2-560-500-2ДУ2 (вращение - левое)</t>
  </si>
  <si>
    <t>Закупка № 0048-PROC-2021 Реализация электротехнического оборудования ЗР. / Purchase № 0048-PROC-2021 Sale of electrical equipment WR.</t>
  </si>
  <si>
    <t>1 Предложение Покупателя в обязательном порядке должно включать все позиции тендера №  0048-PROC-2021. (предложения на часть позиций не будут рассматриваться )
The Buyer's offer must necessarily include all the positions of tender no. 0048-PROC-2021</t>
  </si>
  <si>
    <t xml:space="preserve">Склад НПС Кропоткинская 
РФ, Краснодарский край, Кавказский район.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</si>
</sst>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</font>
    <font>
      <b/>
      <sz val="20"/>
      <color rgb="FFFF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5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13" fillId="2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7" fillId="0" borderId="0" xfId="0" applyFont="1" applyBorder="1"/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4">
    <cellStyle name="Normal 4" xfId="1"/>
    <cellStyle name="Обычный" xfId="0" builtinId="0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tabSelected="1" view="pageBreakPreview" zoomScale="55" zoomScaleNormal="55" zoomScaleSheetLayoutView="55" workbookViewId="0">
      <selection activeCell="A42" sqref="A42:N42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9.140625" style="12"/>
    <col min="6" max="6" width="20.42578125" style="12" bestFit="1" customWidth="1"/>
    <col min="7" max="7" width="19.5703125" style="28" customWidth="1"/>
    <col min="8" max="8" width="27.5703125" style="28" customWidth="1"/>
    <col min="9" max="9" width="28.5703125" style="6" customWidth="1"/>
    <col min="10" max="11" width="19.28515625" style="6" customWidth="1"/>
    <col min="12" max="12" width="18" style="6" customWidth="1"/>
    <col min="13" max="13" width="12.140625" style="6" bestFit="1" customWidth="1"/>
    <col min="14" max="14" width="28" style="36" bestFit="1" customWidth="1"/>
    <col min="15" max="24" width="8.85546875" style="41" customWidth="1"/>
    <col min="25" max="45" width="9.140625" style="11"/>
    <col min="46" max="46" width="9.140625" style="39"/>
    <col min="47" max="16384" width="9.140625" style="6"/>
  </cols>
  <sheetData>
    <row r="1" spans="1:45" x14ac:dyDescent="0.25">
      <c r="A1" s="10"/>
      <c r="B1" s="11"/>
      <c r="C1" s="10"/>
      <c r="D1" s="11"/>
      <c r="E1" s="10"/>
      <c r="F1" s="10"/>
      <c r="G1" s="26"/>
      <c r="H1" s="2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45" ht="21" x14ac:dyDescent="0.35">
      <c r="A2" s="46" t="s">
        <v>2</v>
      </c>
      <c r="B2" s="46"/>
      <c r="C2" s="46"/>
      <c r="D2" s="46"/>
      <c r="E2" s="17"/>
      <c r="F2" s="17"/>
      <c r="G2" s="27"/>
      <c r="H2" s="27"/>
      <c r="I2" s="1"/>
      <c r="J2" s="1"/>
      <c r="K2" s="1"/>
      <c r="L2" s="1"/>
      <c r="M2" s="1"/>
      <c r="N2" s="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45" ht="20.25" x14ac:dyDescent="0.25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45" ht="20.25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45" ht="20.25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45" ht="20.25" x14ac:dyDescent="0.2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45" ht="20.25" x14ac:dyDescent="0.25">
      <c r="A7" s="52" t="s">
        <v>65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45" ht="42" x14ac:dyDescent="0.25">
      <c r="I8" s="20" t="s">
        <v>54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45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5" t="s">
        <v>1</v>
      </c>
      <c r="F9" s="5" t="s">
        <v>8</v>
      </c>
      <c r="G9" s="29" t="s">
        <v>17</v>
      </c>
      <c r="H9" s="29" t="s">
        <v>35</v>
      </c>
      <c r="I9" s="14" t="s">
        <v>33</v>
      </c>
      <c r="J9" s="14" t="s">
        <v>55</v>
      </c>
      <c r="K9" s="14" t="s">
        <v>34</v>
      </c>
      <c r="L9" s="5" t="s">
        <v>6</v>
      </c>
      <c r="M9" s="5" t="s">
        <v>18</v>
      </c>
      <c r="N9" s="37" t="s">
        <v>16</v>
      </c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45" s="43" customFormat="1" ht="20.25" x14ac:dyDescent="0.25">
      <c r="A10" s="12">
        <v>1</v>
      </c>
      <c r="B10" s="6">
        <v>1090766</v>
      </c>
      <c r="C10" s="12" t="s">
        <v>27</v>
      </c>
      <c r="D10" s="6" t="s">
        <v>36</v>
      </c>
      <c r="E10" s="12" t="s">
        <v>56</v>
      </c>
      <c r="F10" s="18">
        <v>47</v>
      </c>
      <c r="G10" s="33">
        <v>1.8</v>
      </c>
      <c r="H10" s="33">
        <f>G10*F10</f>
        <v>84.600000000000009</v>
      </c>
      <c r="I10" s="21"/>
      <c r="J10" s="22">
        <f>I10*1.2</f>
        <v>0</v>
      </c>
      <c r="K10" s="22">
        <f>J10*F10</f>
        <v>0</v>
      </c>
      <c r="L10" s="18"/>
      <c r="M10" s="34"/>
      <c r="N10" s="53" t="s">
        <v>67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24" customFormat="1" ht="20.25" x14ac:dyDescent="0.25">
      <c r="A11" s="12">
        <v>2</v>
      </c>
      <c r="B11" s="6">
        <v>1090768</v>
      </c>
      <c r="C11" s="12" t="s">
        <v>27</v>
      </c>
      <c r="D11" s="6" t="s">
        <v>37</v>
      </c>
      <c r="E11" s="12" t="s">
        <v>56</v>
      </c>
      <c r="F11" s="18">
        <v>705</v>
      </c>
      <c r="G11" s="33">
        <v>0.6</v>
      </c>
      <c r="H11" s="33">
        <f t="shared" ref="H11:H31" si="0">G11*F11</f>
        <v>423</v>
      </c>
      <c r="I11" s="21"/>
      <c r="J11" s="22">
        <f t="shared" ref="J11:J31" si="1">I11*1.2</f>
        <v>0</v>
      </c>
      <c r="K11" s="22">
        <f t="shared" ref="K11:K31" si="2">J11*F11</f>
        <v>0</v>
      </c>
      <c r="L11" s="18"/>
      <c r="M11" s="34"/>
      <c r="N11" s="53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s="25" customFormat="1" ht="20.25" x14ac:dyDescent="0.25">
      <c r="A12" s="12">
        <v>3</v>
      </c>
      <c r="B12" s="6">
        <v>1090769</v>
      </c>
      <c r="C12" s="12" t="s">
        <v>27</v>
      </c>
      <c r="D12" s="6" t="s">
        <v>38</v>
      </c>
      <c r="E12" s="12" t="s">
        <v>56</v>
      </c>
      <c r="F12" s="18">
        <v>30.5</v>
      </c>
      <c r="G12" s="33">
        <v>0.3</v>
      </c>
      <c r="H12" s="33">
        <f t="shared" si="0"/>
        <v>9.15</v>
      </c>
      <c r="I12" s="21"/>
      <c r="J12" s="22">
        <f t="shared" si="1"/>
        <v>0</v>
      </c>
      <c r="K12" s="22">
        <f t="shared" si="2"/>
        <v>0</v>
      </c>
      <c r="L12" s="18"/>
      <c r="M12" s="34"/>
      <c r="N12" s="5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s="25" customFormat="1" ht="20.25" x14ac:dyDescent="0.25">
      <c r="A13" s="12">
        <v>4</v>
      </c>
      <c r="B13" s="6">
        <v>1090980</v>
      </c>
      <c r="C13" s="12" t="s">
        <v>27</v>
      </c>
      <c r="D13" s="6" t="s">
        <v>39</v>
      </c>
      <c r="E13" s="12" t="s">
        <v>56</v>
      </c>
      <c r="F13" s="18">
        <v>140</v>
      </c>
      <c r="G13" s="33">
        <v>3</v>
      </c>
      <c r="H13" s="33">
        <f t="shared" si="0"/>
        <v>420</v>
      </c>
      <c r="I13" s="21"/>
      <c r="J13" s="22">
        <f t="shared" si="1"/>
        <v>0</v>
      </c>
      <c r="K13" s="22">
        <f t="shared" si="2"/>
        <v>0</v>
      </c>
      <c r="L13" s="18"/>
      <c r="M13" s="34"/>
      <c r="N13" s="53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s="25" customFormat="1" ht="20.25" x14ac:dyDescent="0.25">
      <c r="A14" s="12">
        <v>5</v>
      </c>
      <c r="B14" s="6">
        <v>1090981</v>
      </c>
      <c r="C14" s="12" t="s">
        <v>27</v>
      </c>
      <c r="D14" s="6" t="s">
        <v>40</v>
      </c>
      <c r="E14" s="12" t="s">
        <v>56</v>
      </c>
      <c r="F14" s="18">
        <v>379</v>
      </c>
      <c r="G14" s="33">
        <v>4</v>
      </c>
      <c r="H14" s="33">
        <f t="shared" si="0"/>
        <v>1516</v>
      </c>
      <c r="I14" s="21"/>
      <c r="J14" s="22">
        <f t="shared" si="1"/>
        <v>0</v>
      </c>
      <c r="K14" s="22">
        <f t="shared" si="2"/>
        <v>0</v>
      </c>
      <c r="L14" s="18"/>
      <c r="M14" s="34"/>
      <c r="N14" s="5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s="25" customFormat="1" ht="37.5" x14ac:dyDescent="0.25">
      <c r="A15" s="12">
        <v>6</v>
      </c>
      <c r="B15" s="6">
        <v>1016560</v>
      </c>
      <c r="C15" s="12" t="s">
        <v>27</v>
      </c>
      <c r="D15" s="6" t="s">
        <v>41</v>
      </c>
      <c r="E15" s="12" t="s">
        <v>57</v>
      </c>
      <c r="F15" s="18">
        <v>2</v>
      </c>
      <c r="G15" s="33">
        <v>61000</v>
      </c>
      <c r="H15" s="33">
        <f t="shared" si="0"/>
        <v>122000</v>
      </c>
      <c r="I15" s="21"/>
      <c r="J15" s="22">
        <f t="shared" si="1"/>
        <v>0</v>
      </c>
      <c r="K15" s="22">
        <f t="shared" si="2"/>
        <v>0</v>
      </c>
      <c r="L15" s="18"/>
      <c r="M15" s="34"/>
      <c r="N15" s="5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s="25" customFormat="1" ht="37.5" x14ac:dyDescent="0.25">
      <c r="A16" s="12">
        <v>7</v>
      </c>
      <c r="B16" s="6">
        <v>1019183</v>
      </c>
      <c r="C16" s="12" t="s">
        <v>27</v>
      </c>
      <c r="D16" s="6" t="s">
        <v>42</v>
      </c>
      <c r="E16" s="12" t="s">
        <v>57</v>
      </c>
      <c r="F16" s="18">
        <v>192</v>
      </c>
      <c r="G16" s="33">
        <v>190</v>
      </c>
      <c r="H16" s="33">
        <f t="shared" si="0"/>
        <v>36480</v>
      </c>
      <c r="I16" s="21"/>
      <c r="J16" s="22">
        <f t="shared" si="1"/>
        <v>0</v>
      </c>
      <c r="K16" s="22">
        <f t="shared" si="2"/>
        <v>0</v>
      </c>
      <c r="L16" s="18"/>
      <c r="M16" s="34"/>
      <c r="N16" s="53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5" s="25" customFormat="1" ht="20.25" x14ac:dyDescent="0.25">
      <c r="A17" s="12">
        <v>8</v>
      </c>
      <c r="B17" s="6">
        <v>1072496</v>
      </c>
      <c r="C17" s="12" t="s">
        <v>27</v>
      </c>
      <c r="D17" s="6" t="s">
        <v>43</v>
      </c>
      <c r="E17" s="12" t="s">
        <v>57</v>
      </c>
      <c r="F17" s="18">
        <v>1</v>
      </c>
      <c r="G17" s="33">
        <v>54000</v>
      </c>
      <c r="H17" s="33">
        <f t="shared" si="0"/>
        <v>54000</v>
      </c>
      <c r="I17" s="21"/>
      <c r="J17" s="22">
        <f t="shared" si="1"/>
        <v>0</v>
      </c>
      <c r="K17" s="22">
        <f t="shared" si="2"/>
        <v>0</v>
      </c>
      <c r="L17" s="18"/>
      <c r="M17" s="34"/>
      <c r="N17" s="53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5" s="25" customFormat="1" ht="20.25" x14ac:dyDescent="0.25">
      <c r="A18" s="12">
        <v>9</v>
      </c>
      <c r="B18" s="6">
        <v>1023023</v>
      </c>
      <c r="C18" s="12" t="s">
        <v>27</v>
      </c>
      <c r="D18" s="6" t="s">
        <v>64</v>
      </c>
      <c r="E18" s="12" t="s">
        <v>57</v>
      </c>
      <c r="F18" s="18">
        <v>1</v>
      </c>
      <c r="G18" s="33">
        <v>44000</v>
      </c>
      <c r="H18" s="33">
        <f t="shared" si="0"/>
        <v>44000</v>
      </c>
      <c r="I18" s="21"/>
      <c r="J18" s="22">
        <f t="shared" si="1"/>
        <v>0</v>
      </c>
      <c r="K18" s="22">
        <f t="shared" si="2"/>
        <v>0</v>
      </c>
      <c r="L18" s="18"/>
      <c r="M18" s="34"/>
      <c r="N18" s="53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s="25" customFormat="1" ht="20.25" x14ac:dyDescent="0.25">
      <c r="A19" s="12">
        <v>10</v>
      </c>
      <c r="B19" s="6">
        <v>1019185</v>
      </c>
      <c r="C19" s="12" t="s">
        <v>27</v>
      </c>
      <c r="D19" s="6" t="s">
        <v>44</v>
      </c>
      <c r="E19" s="12" t="s">
        <v>57</v>
      </c>
      <c r="F19" s="18">
        <v>257</v>
      </c>
      <c r="G19" s="33">
        <v>230</v>
      </c>
      <c r="H19" s="33">
        <f t="shared" si="0"/>
        <v>59110</v>
      </c>
      <c r="I19" s="21"/>
      <c r="J19" s="22">
        <f t="shared" si="1"/>
        <v>0</v>
      </c>
      <c r="K19" s="22">
        <f t="shared" si="2"/>
        <v>0</v>
      </c>
      <c r="L19" s="18"/>
      <c r="M19" s="34"/>
      <c r="N19" s="53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s="25" customFormat="1" ht="20.25" x14ac:dyDescent="0.25">
      <c r="A20" s="12">
        <v>11</v>
      </c>
      <c r="B20" s="6" t="s">
        <v>51</v>
      </c>
      <c r="C20" s="12" t="s">
        <v>27</v>
      </c>
      <c r="D20" s="6" t="s">
        <v>63</v>
      </c>
      <c r="E20" s="12" t="s">
        <v>57</v>
      </c>
      <c r="F20" s="18">
        <v>274</v>
      </c>
      <c r="G20" s="33">
        <v>72</v>
      </c>
      <c r="H20" s="33">
        <f t="shared" si="0"/>
        <v>19728</v>
      </c>
      <c r="I20" s="21"/>
      <c r="J20" s="22">
        <f t="shared" si="1"/>
        <v>0</v>
      </c>
      <c r="K20" s="22">
        <f t="shared" si="2"/>
        <v>0</v>
      </c>
      <c r="L20" s="18"/>
      <c r="M20" s="34"/>
      <c r="N20" s="53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s="25" customFormat="1" ht="20.25" x14ac:dyDescent="0.25">
      <c r="A21" s="12">
        <v>12</v>
      </c>
      <c r="B21" s="6" t="s">
        <v>52</v>
      </c>
      <c r="C21" s="12" t="s">
        <v>27</v>
      </c>
      <c r="D21" s="6" t="s">
        <v>62</v>
      </c>
      <c r="E21" s="12" t="s">
        <v>57</v>
      </c>
      <c r="F21" s="18">
        <v>148</v>
      </c>
      <c r="G21" s="33">
        <v>130</v>
      </c>
      <c r="H21" s="33">
        <f t="shared" si="0"/>
        <v>19240</v>
      </c>
      <c r="I21" s="21"/>
      <c r="J21" s="22">
        <f t="shared" si="1"/>
        <v>0</v>
      </c>
      <c r="K21" s="22">
        <f t="shared" si="2"/>
        <v>0</v>
      </c>
      <c r="L21" s="18"/>
      <c r="M21" s="34"/>
      <c r="N21" s="53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 s="25" customFormat="1" ht="20.25" x14ac:dyDescent="0.25">
      <c r="A22" s="12">
        <v>13</v>
      </c>
      <c r="B22" s="6" t="s">
        <v>26</v>
      </c>
      <c r="C22" s="12" t="s">
        <v>27</v>
      </c>
      <c r="D22" s="6" t="s">
        <v>45</v>
      </c>
      <c r="E22" s="12" t="s">
        <v>57</v>
      </c>
      <c r="F22" s="18">
        <v>3267</v>
      </c>
      <c r="G22" s="33">
        <v>0.4</v>
      </c>
      <c r="H22" s="33">
        <f t="shared" si="0"/>
        <v>1306.8000000000002</v>
      </c>
      <c r="I22" s="21"/>
      <c r="J22" s="22">
        <f t="shared" si="1"/>
        <v>0</v>
      </c>
      <c r="K22" s="22">
        <f t="shared" si="2"/>
        <v>0</v>
      </c>
      <c r="L22" s="18"/>
      <c r="M22" s="34"/>
      <c r="N22" s="53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45" s="25" customFormat="1" ht="37.5" x14ac:dyDescent="0.25">
      <c r="A23" s="12">
        <v>14</v>
      </c>
      <c r="B23" s="6" t="s">
        <v>25</v>
      </c>
      <c r="C23" s="12" t="s">
        <v>27</v>
      </c>
      <c r="D23" s="6" t="s">
        <v>46</v>
      </c>
      <c r="E23" s="12" t="s">
        <v>57</v>
      </c>
      <c r="F23" s="18">
        <v>129</v>
      </c>
      <c r="G23" s="33">
        <v>530</v>
      </c>
      <c r="H23" s="33">
        <f t="shared" si="0"/>
        <v>68370</v>
      </c>
      <c r="I23" s="21"/>
      <c r="J23" s="22">
        <f t="shared" si="1"/>
        <v>0</v>
      </c>
      <c r="K23" s="22">
        <f t="shared" si="2"/>
        <v>0</v>
      </c>
      <c r="L23" s="18"/>
      <c r="M23" s="34"/>
      <c r="N23" s="53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</row>
    <row r="24" spans="1:45" s="25" customFormat="1" ht="37.5" x14ac:dyDescent="0.25">
      <c r="A24" s="12">
        <v>15</v>
      </c>
      <c r="B24" s="6" t="s">
        <v>23</v>
      </c>
      <c r="C24" s="12" t="s">
        <v>27</v>
      </c>
      <c r="D24" s="6" t="s">
        <v>61</v>
      </c>
      <c r="E24" s="12" t="s">
        <v>57</v>
      </c>
      <c r="F24" s="18">
        <v>109</v>
      </c>
      <c r="G24" s="33">
        <v>9</v>
      </c>
      <c r="H24" s="33">
        <f t="shared" si="0"/>
        <v>981</v>
      </c>
      <c r="I24" s="21"/>
      <c r="J24" s="22">
        <f t="shared" si="1"/>
        <v>0</v>
      </c>
      <c r="K24" s="22">
        <f t="shared" si="2"/>
        <v>0</v>
      </c>
      <c r="L24" s="18"/>
      <c r="M24" s="34"/>
      <c r="N24" s="53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s="25" customFormat="1" ht="20.25" x14ac:dyDescent="0.25">
      <c r="A25" s="12">
        <v>16</v>
      </c>
      <c r="B25" s="6" t="s">
        <v>24</v>
      </c>
      <c r="C25" s="12" t="s">
        <v>27</v>
      </c>
      <c r="D25" s="6" t="s">
        <v>60</v>
      </c>
      <c r="E25" s="12" t="s">
        <v>57</v>
      </c>
      <c r="F25" s="18">
        <v>90</v>
      </c>
      <c r="G25" s="33">
        <v>470</v>
      </c>
      <c r="H25" s="33">
        <f t="shared" si="0"/>
        <v>42300</v>
      </c>
      <c r="I25" s="21"/>
      <c r="J25" s="22">
        <f t="shared" si="1"/>
        <v>0</v>
      </c>
      <c r="K25" s="22">
        <f t="shared" si="2"/>
        <v>0</v>
      </c>
      <c r="L25" s="18"/>
      <c r="M25" s="34"/>
      <c r="N25" s="53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s="25" customFormat="1" ht="20.25" x14ac:dyDescent="0.25">
      <c r="A26" s="12">
        <v>17</v>
      </c>
      <c r="B26" s="6">
        <v>1019187</v>
      </c>
      <c r="C26" s="12" t="s">
        <v>27</v>
      </c>
      <c r="D26" s="6" t="s">
        <v>59</v>
      </c>
      <c r="E26" s="12" t="s">
        <v>57</v>
      </c>
      <c r="F26" s="18">
        <v>210</v>
      </c>
      <c r="G26" s="33">
        <v>140</v>
      </c>
      <c r="H26" s="33">
        <f t="shared" si="0"/>
        <v>29400</v>
      </c>
      <c r="I26" s="21"/>
      <c r="J26" s="22">
        <f t="shared" si="1"/>
        <v>0</v>
      </c>
      <c r="K26" s="22">
        <f t="shared" si="2"/>
        <v>0</v>
      </c>
      <c r="L26" s="18"/>
      <c r="M26" s="34"/>
      <c r="N26" s="53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s="25" customFormat="1" ht="20.25" x14ac:dyDescent="0.25">
      <c r="A27" s="12">
        <v>18</v>
      </c>
      <c r="B27" s="6">
        <v>3006234</v>
      </c>
      <c r="C27" s="12" t="s">
        <v>27</v>
      </c>
      <c r="D27" s="6" t="s">
        <v>58</v>
      </c>
      <c r="E27" s="12" t="s">
        <v>57</v>
      </c>
      <c r="F27" s="18">
        <v>2</v>
      </c>
      <c r="G27" s="33">
        <v>6800</v>
      </c>
      <c r="H27" s="33">
        <f t="shared" si="0"/>
        <v>13600</v>
      </c>
      <c r="I27" s="21"/>
      <c r="J27" s="22">
        <f t="shared" si="1"/>
        <v>0</v>
      </c>
      <c r="K27" s="22">
        <f t="shared" si="2"/>
        <v>0</v>
      </c>
      <c r="L27" s="18"/>
      <c r="M27" s="34"/>
      <c r="N27" s="5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s="25" customFormat="1" ht="20.25" x14ac:dyDescent="0.25">
      <c r="A28" s="12">
        <v>19</v>
      </c>
      <c r="B28" s="6">
        <v>1019184</v>
      </c>
      <c r="C28" s="12" t="s">
        <v>27</v>
      </c>
      <c r="D28" s="6" t="s">
        <v>47</v>
      </c>
      <c r="E28" s="12" t="s">
        <v>57</v>
      </c>
      <c r="F28" s="18">
        <v>46</v>
      </c>
      <c r="G28" s="33">
        <v>180</v>
      </c>
      <c r="H28" s="33">
        <f t="shared" si="0"/>
        <v>8280</v>
      </c>
      <c r="I28" s="21"/>
      <c r="J28" s="22">
        <f t="shared" si="1"/>
        <v>0</v>
      </c>
      <c r="K28" s="22">
        <f t="shared" si="2"/>
        <v>0</v>
      </c>
      <c r="L28" s="18"/>
      <c r="M28" s="34"/>
      <c r="N28" s="53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25" customFormat="1" ht="20.25" x14ac:dyDescent="0.25">
      <c r="A29" s="12">
        <v>20</v>
      </c>
      <c r="B29" s="6">
        <v>1019189</v>
      </c>
      <c r="C29" s="12" t="s">
        <v>27</v>
      </c>
      <c r="D29" s="6" t="s">
        <v>48</v>
      </c>
      <c r="E29" s="12" t="s">
        <v>57</v>
      </c>
      <c r="F29" s="18">
        <v>110</v>
      </c>
      <c r="G29" s="33">
        <v>150</v>
      </c>
      <c r="H29" s="33">
        <f t="shared" si="0"/>
        <v>16500</v>
      </c>
      <c r="I29" s="21"/>
      <c r="J29" s="22">
        <f t="shared" si="1"/>
        <v>0</v>
      </c>
      <c r="K29" s="22">
        <f t="shared" si="2"/>
        <v>0</v>
      </c>
      <c r="L29" s="18"/>
      <c r="M29" s="34"/>
      <c r="N29" s="5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25" customFormat="1" ht="20.25" x14ac:dyDescent="0.25">
      <c r="A30" s="12">
        <v>21</v>
      </c>
      <c r="B30" s="6">
        <v>1019188</v>
      </c>
      <c r="C30" s="12" t="s">
        <v>27</v>
      </c>
      <c r="D30" s="6" t="s">
        <v>49</v>
      </c>
      <c r="E30" s="12" t="s">
        <v>57</v>
      </c>
      <c r="F30" s="18">
        <v>93</v>
      </c>
      <c r="G30" s="33">
        <v>150</v>
      </c>
      <c r="H30" s="33">
        <f t="shared" si="0"/>
        <v>13950</v>
      </c>
      <c r="I30" s="21"/>
      <c r="J30" s="22">
        <f t="shared" si="1"/>
        <v>0</v>
      </c>
      <c r="K30" s="22">
        <f t="shared" si="2"/>
        <v>0</v>
      </c>
      <c r="L30" s="18"/>
      <c r="M30" s="34"/>
      <c r="N30" s="53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s="25" customFormat="1" ht="20.25" x14ac:dyDescent="0.25">
      <c r="A31" s="12">
        <v>22</v>
      </c>
      <c r="B31" s="6" t="s">
        <v>53</v>
      </c>
      <c r="C31" s="12" t="s">
        <v>27</v>
      </c>
      <c r="D31" s="6" t="s">
        <v>50</v>
      </c>
      <c r="E31" s="12" t="s">
        <v>57</v>
      </c>
      <c r="F31" s="18">
        <v>3</v>
      </c>
      <c r="G31" s="33">
        <v>6400</v>
      </c>
      <c r="H31" s="33">
        <f t="shared" si="0"/>
        <v>19200</v>
      </c>
      <c r="I31" s="21"/>
      <c r="J31" s="22">
        <f t="shared" si="1"/>
        <v>0</v>
      </c>
      <c r="K31" s="22">
        <f t="shared" si="2"/>
        <v>0</v>
      </c>
      <c r="L31" s="18"/>
      <c r="M31" s="34"/>
      <c r="N31" s="53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customFormat="1" ht="34.9" customHeight="1" x14ac:dyDescent="0.25">
      <c r="A32" s="56" t="s">
        <v>9</v>
      </c>
      <c r="B32" s="57"/>
      <c r="C32" s="57"/>
      <c r="D32" s="57"/>
      <c r="E32" s="57"/>
      <c r="F32" s="57"/>
      <c r="G32" s="57"/>
      <c r="H32" s="35">
        <f>SUM(H10:H31)</f>
        <v>570898.55000000005</v>
      </c>
      <c r="I32" s="6"/>
      <c r="J32" s="23">
        <f>SUM(J10:J31)</f>
        <v>0</v>
      </c>
      <c r="K32" s="23">
        <f>SUM(K10:K31)</f>
        <v>0</v>
      </c>
      <c r="L32" s="6"/>
      <c r="M32" s="6"/>
      <c r="N32" s="38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customFormat="1" ht="28.9" customHeight="1" x14ac:dyDescent="0.3">
      <c r="A33" s="2" t="s">
        <v>19</v>
      </c>
      <c r="B33" s="3"/>
      <c r="C33" s="3"/>
      <c r="D33" s="3"/>
      <c r="E33" s="3"/>
      <c r="F33" s="15">
        <f>J32</f>
        <v>0</v>
      </c>
      <c r="G33" s="30"/>
      <c r="H33" s="30"/>
      <c r="I33" s="4"/>
      <c r="J33" s="4"/>
      <c r="K33" s="4"/>
      <c r="L33" s="4"/>
      <c r="M33" s="16"/>
      <c r="N33" s="4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customFormat="1" ht="23.45" customHeight="1" x14ac:dyDescent="0.3">
      <c r="A34" s="2" t="s">
        <v>20</v>
      </c>
      <c r="B34" s="3"/>
      <c r="C34" s="3"/>
      <c r="D34" s="3"/>
      <c r="E34" s="3"/>
      <c r="F34" s="15">
        <f>K32-J32</f>
        <v>0</v>
      </c>
      <c r="G34" s="30"/>
      <c r="H34" s="30"/>
      <c r="I34" s="4"/>
      <c r="J34" s="4"/>
      <c r="K34" s="4"/>
      <c r="L34" s="4"/>
      <c r="M34" s="4"/>
      <c r="N34" s="4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customFormat="1" ht="80.25" customHeight="1" x14ac:dyDescent="0.25">
      <c r="A35" s="54" t="s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customFormat="1" ht="21" customHeight="1" x14ac:dyDescent="0.3">
      <c r="A36" s="2" t="s">
        <v>32</v>
      </c>
      <c r="B36" s="3"/>
      <c r="C36" s="3"/>
      <c r="D36" s="3"/>
      <c r="E36" s="3"/>
      <c r="F36" s="3"/>
      <c r="G36" s="30"/>
      <c r="H36" s="30"/>
      <c r="I36" s="4"/>
      <c r="J36" s="4"/>
      <c r="K36" s="4"/>
      <c r="L36" s="4"/>
      <c r="M36" s="4"/>
      <c r="N36" s="4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customFormat="1" ht="20.25" x14ac:dyDescent="0.3">
      <c r="A37" s="2" t="s">
        <v>10</v>
      </c>
      <c r="B37" s="3"/>
      <c r="C37" s="3"/>
      <c r="D37" s="3"/>
      <c r="E37" s="3"/>
      <c r="F37" s="3"/>
      <c r="G37" s="30"/>
      <c r="H37" s="30"/>
      <c r="I37" s="4"/>
      <c r="J37" s="4"/>
      <c r="K37" s="4"/>
      <c r="L37" s="4"/>
      <c r="M37" s="4"/>
      <c r="N37" s="4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customFormat="1" ht="20.25" x14ac:dyDescent="0.3">
      <c r="A38" s="2"/>
      <c r="B38" s="19" t="s">
        <v>11</v>
      </c>
      <c r="C38" s="3"/>
      <c r="D38" s="3"/>
      <c r="E38" s="3"/>
      <c r="F38" s="3"/>
      <c r="G38" s="30"/>
      <c r="H38" s="30"/>
      <c r="I38" s="4"/>
      <c r="J38" s="4"/>
      <c r="K38" s="4"/>
      <c r="L38" s="4"/>
      <c r="M38" s="4"/>
      <c r="N38" s="4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1:45" customFormat="1" ht="54" customHeight="1" x14ac:dyDescent="0.25">
      <c r="A39" s="55" t="s">
        <v>66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5"/>
      <c r="P39" s="45"/>
      <c r="Q39" s="45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customFormat="1" ht="51" customHeight="1" x14ac:dyDescent="0.4">
      <c r="A40" s="55" t="s">
        <v>30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4"/>
      <c r="P40" s="44"/>
      <c r="Q40" s="4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</row>
    <row r="41" spans="1:45" customFormat="1" ht="56.25" customHeight="1" x14ac:dyDescent="0.25">
      <c r="A41" s="47" t="s">
        <v>28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customFormat="1" ht="49.15" customHeight="1" x14ac:dyDescent="0.25">
      <c r="A42" s="47" t="s">
        <v>29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customFormat="1" ht="42.6" customHeight="1" x14ac:dyDescent="0.25">
      <c r="A43" s="7"/>
      <c r="B43" s="2"/>
      <c r="C43" s="2"/>
      <c r="D43" s="2"/>
      <c r="E43" s="2"/>
      <c r="F43" s="2"/>
      <c r="G43" s="31"/>
      <c r="H43" s="31"/>
      <c r="I43" s="2"/>
      <c r="J43" s="2"/>
      <c r="K43" s="2"/>
      <c r="L43" s="2"/>
      <c r="M43" s="2"/>
      <c r="N43" s="2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customFormat="1" ht="21" thickBot="1" x14ac:dyDescent="0.3">
      <c r="A44" s="48"/>
      <c r="B44" s="48"/>
      <c r="C44" s="48"/>
      <c r="D44" s="48"/>
      <c r="E44" s="48"/>
      <c r="F44" s="2"/>
      <c r="G44" s="31"/>
      <c r="H44" s="31"/>
      <c r="I44" s="9"/>
      <c r="J44" s="9"/>
      <c r="K44" s="9"/>
      <c r="L44" s="9"/>
      <c r="M44" s="9"/>
      <c r="N44" s="9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customFormat="1" ht="20.25" x14ac:dyDescent="0.25">
      <c r="A45" s="49" t="s">
        <v>12</v>
      </c>
      <c r="B45" s="49"/>
      <c r="C45" s="49"/>
      <c r="D45" s="49"/>
      <c r="E45" s="49"/>
      <c r="F45" s="2"/>
      <c r="G45" s="31"/>
      <c r="H45" s="31"/>
      <c r="I45" s="8" t="s">
        <v>21</v>
      </c>
      <c r="J45" s="8"/>
      <c r="K45" s="8"/>
      <c r="L45" s="8"/>
      <c r="M45" s="8"/>
      <c r="N45" s="8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customFormat="1" ht="20.25" x14ac:dyDescent="0.25">
      <c r="A46" s="7"/>
      <c r="B46" s="2"/>
      <c r="C46" s="2"/>
      <c r="D46" s="2"/>
      <c r="E46" s="2"/>
      <c r="F46" s="2"/>
      <c r="G46" s="31"/>
      <c r="H46" s="31"/>
      <c r="I46" s="2"/>
      <c r="J46" s="2"/>
      <c r="K46" s="2"/>
      <c r="L46" s="2"/>
      <c r="M46" s="2"/>
      <c r="N46" s="2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customFormat="1" ht="21" thickBot="1" x14ac:dyDescent="0.3">
      <c r="A47" s="7"/>
      <c r="B47" s="2"/>
      <c r="C47" s="2"/>
      <c r="D47" s="2"/>
      <c r="E47" s="2"/>
      <c r="F47" s="2"/>
      <c r="G47" s="31"/>
      <c r="H47" s="31"/>
      <c r="I47" s="9"/>
      <c r="J47" s="9"/>
      <c r="K47" s="9"/>
      <c r="L47" s="9"/>
      <c r="M47" s="9"/>
      <c r="N47" s="9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customFormat="1" ht="20.25" x14ac:dyDescent="0.25">
      <c r="A48" s="7"/>
      <c r="B48" s="2"/>
      <c r="C48" s="2"/>
      <c r="D48" s="2"/>
      <c r="E48" s="2"/>
      <c r="F48" s="2"/>
      <c r="G48" s="31"/>
      <c r="H48" s="31"/>
      <c r="I48" s="8" t="s">
        <v>22</v>
      </c>
      <c r="J48" s="8"/>
      <c r="K48" s="8"/>
      <c r="L48" s="8"/>
      <c r="M48" s="8"/>
      <c r="N48" s="8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customFormat="1" ht="20.25" x14ac:dyDescent="0.25">
      <c r="A49" s="32"/>
      <c r="B49" s="2"/>
      <c r="C49" s="2"/>
      <c r="D49" s="2"/>
      <c r="E49" s="2"/>
      <c r="F49" s="2"/>
      <c r="G49" s="31"/>
      <c r="H49" s="31"/>
      <c r="I49" s="8"/>
      <c r="J49" s="8"/>
      <c r="K49" s="8"/>
      <c r="L49" s="8"/>
      <c r="M49" s="8"/>
      <c r="N49" s="8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customFormat="1" ht="20.25" x14ac:dyDescent="0.25">
      <c r="A50" s="32"/>
      <c r="B50" s="2"/>
      <c r="C50" s="2"/>
      <c r="D50" s="2"/>
      <c r="E50" s="2"/>
      <c r="F50" s="2"/>
      <c r="G50" s="31"/>
      <c r="H50" s="31"/>
      <c r="I50" s="8"/>
      <c r="J50" s="8"/>
      <c r="K50" s="8"/>
      <c r="L50" s="8"/>
      <c r="M50" s="8"/>
      <c r="N50" s="8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customFormat="1" ht="20.25" x14ac:dyDescent="0.25">
      <c r="A51" s="32"/>
      <c r="B51" s="2"/>
      <c r="C51" s="2"/>
      <c r="D51" s="2"/>
      <c r="E51" s="2"/>
      <c r="F51" s="2"/>
      <c r="G51" s="31"/>
      <c r="H51" s="31"/>
      <c r="I51" s="8"/>
      <c r="J51" s="8"/>
      <c r="K51" s="8"/>
      <c r="L51" s="8"/>
      <c r="M51" s="8"/>
      <c r="N51" s="8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customFormat="1" ht="20.25" x14ac:dyDescent="0.25">
      <c r="A52" s="32"/>
      <c r="B52" s="2"/>
      <c r="C52" s="2"/>
      <c r="D52" s="2"/>
      <c r="E52" s="2"/>
      <c r="F52" s="2"/>
      <c r="G52" s="31"/>
      <c r="H52" s="31"/>
      <c r="I52" s="8"/>
      <c r="J52" s="8"/>
      <c r="K52" s="8"/>
      <c r="L52" s="8"/>
      <c r="M52" s="8"/>
      <c r="N52" s="8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customFormat="1" ht="20.25" x14ac:dyDescent="0.25">
      <c r="A53" s="32"/>
      <c r="B53" s="2"/>
      <c r="C53" s="2"/>
      <c r="D53" s="2"/>
      <c r="E53" s="2"/>
      <c r="F53" s="2"/>
      <c r="G53" s="31"/>
      <c r="H53" s="31"/>
      <c r="I53" s="8"/>
      <c r="J53" s="8"/>
      <c r="K53" s="8"/>
      <c r="L53" s="8"/>
      <c r="M53" s="8"/>
      <c r="N53" s="8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customFormat="1" ht="20.25" x14ac:dyDescent="0.25">
      <c r="A54" s="32"/>
      <c r="B54" s="2"/>
      <c r="C54" s="2"/>
      <c r="D54" s="2"/>
      <c r="E54" s="2"/>
      <c r="F54" s="2"/>
      <c r="G54" s="31"/>
      <c r="H54" s="31"/>
      <c r="I54" s="8"/>
      <c r="J54" s="8"/>
      <c r="K54" s="8"/>
      <c r="L54" s="8"/>
      <c r="M54" s="8"/>
      <c r="N54" s="8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customFormat="1" ht="20.25" x14ac:dyDescent="0.25">
      <c r="A55" s="32"/>
      <c r="B55" s="2"/>
      <c r="C55" s="2"/>
      <c r="D55" s="2"/>
      <c r="E55" s="2"/>
      <c r="F55" s="2"/>
      <c r="G55" s="31"/>
      <c r="H55" s="31"/>
      <c r="I55" s="8"/>
      <c r="J55" s="8"/>
      <c r="K55" s="8"/>
      <c r="L55" s="8"/>
      <c r="M55" s="8"/>
      <c r="N55" s="8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customFormat="1" ht="20.25" x14ac:dyDescent="0.25">
      <c r="A56" s="32"/>
      <c r="B56" s="2"/>
      <c r="C56" s="2"/>
      <c r="D56" s="2"/>
      <c r="E56" s="2"/>
      <c r="F56" s="2"/>
      <c r="G56" s="31"/>
      <c r="H56" s="31"/>
      <c r="I56" s="8"/>
      <c r="J56" s="8"/>
      <c r="K56" s="8"/>
      <c r="L56" s="8"/>
      <c r="M56" s="8"/>
      <c r="N56" s="8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customFormat="1" ht="20.25" x14ac:dyDescent="0.25">
      <c r="A57" s="32"/>
      <c r="B57" s="2"/>
      <c r="C57" s="2"/>
      <c r="D57" s="2"/>
      <c r="E57" s="2"/>
      <c r="F57" s="2"/>
      <c r="G57" s="31"/>
      <c r="H57" s="31"/>
      <c r="I57" s="8"/>
      <c r="J57" s="8"/>
      <c r="K57" s="8"/>
      <c r="L57" s="8"/>
      <c r="M57" s="8"/>
      <c r="N57" s="8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customFormat="1" ht="20.25" x14ac:dyDescent="0.25">
      <c r="A58" s="32"/>
      <c r="B58" s="2"/>
      <c r="C58" s="2"/>
      <c r="D58" s="2"/>
      <c r="E58" s="2"/>
      <c r="F58" s="2"/>
      <c r="G58" s="31"/>
      <c r="H58" s="31"/>
      <c r="I58" s="8"/>
      <c r="J58" s="8"/>
      <c r="K58" s="8"/>
      <c r="L58" s="8"/>
      <c r="M58" s="8"/>
      <c r="N58" s="8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customFormat="1" ht="20.25" x14ac:dyDescent="0.25">
      <c r="A59" s="32"/>
      <c r="B59" s="2"/>
      <c r="C59" s="2"/>
      <c r="D59" s="2"/>
      <c r="E59" s="2"/>
      <c r="F59" s="2"/>
      <c r="G59" s="31"/>
      <c r="H59" s="31"/>
      <c r="I59" s="8"/>
      <c r="J59" s="8"/>
      <c r="K59" s="8"/>
      <c r="L59" s="8"/>
      <c r="M59" s="8"/>
      <c r="N59" s="8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customFormat="1" ht="20.25" x14ac:dyDescent="0.25">
      <c r="A60" s="32"/>
      <c r="B60" s="2"/>
      <c r="C60" s="2"/>
      <c r="D60" s="2"/>
      <c r="E60" s="2"/>
      <c r="F60" s="2"/>
      <c r="G60" s="31"/>
      <c r="H60" s="31"/>
      <c r="I60" s="8"/>
      <c r="J60" s="8"/>
      <c r="K60" s="8"/>
      <c r="L60" s="8"/>
      <c r="M60" s="8"/>
      <c r="N60" s="8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customFormat="1" ht="20.25" x14ac:dyDescent="0.25">
      <c r="A61" s="32"/>
      <c r="B61" s="2"/>
      <c r="C61" s="2"/>
      <c r="D61" s="2"/>
      <c r="E61" s="2"/>
      <c r="F61" s="2"/>
      <c r="G61" s="31"/>
      <c r="H61" s="31"/>
      <c r="I61" s="8"/>
      <c r="J61" s="8"/>
      <c r="K61" s="8"/>
      <c r="L61" s="8"/>
      <c r="M61" s="8"/>
      <c r="N61" s="8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customFormat="1" ht="20.25" x14ac:dyDescent="0.25">
      <c r="A62" s="32"/>
      <c r="B62" s="2"/>
      <c r="C62" s="2"/>
      <c r="D62" s="2"/>
      <c r="E62" s="2"/>
      <c r="F62" s="2"/>
      <c r="G62" s="31"/>
      <c r="H62" s="31"/>
      <c r="I62" s="8"/>
      <c r="J62" s="8"/>
      <c r="K62" s="8"/>
      <c r="L62" s="8"/>
      <c r="M62" s="8"/>
      <c r="N62" s="8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customFormat="1" ht="20.25" x14ac:dyDescent="0.25">
      <c r="A63" s="32"/>
      <c r="B63" s="2"/>
      <c r="C63" s="2"/>
      <c r="D63" s="2"/>
      <c r="E63" s="2"/>
      <c r="F63" s="2"/>
      <c r="G63" s="31"/>
      <c r="H63" s="31"/>
      <c r="I63" s="8"/>
      <c r="J63" s="8"/>
      <c r="K63" s="8"/>
      <c r="L63" s="8"/>
      <c r="M63" s="8"/>
      <c r="N63" s="8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customFormat="1" ht="20.25" x14ac:dyDescent="0.25">
      <c r="A64" s="32"/>
      <c r="B64" s="2"/>
      <c r="C64" s="2"/>
      <c r="D64" s="2"/>
      <c r="E64" s="2"/>
      <c r="F64" s="2"/>
      <c r="G64" s="31"/>
      <c r="H64" s="31"/>
      <c r="I64" s="8"/>
      <c r="J64" s="8"/>
      <c r="K64" s="8"/>
      <c r="L64" s="8"/>
      <c r="M64" s="8"/>
      <c r="N64" s="8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customFormat="1" ht="20.25" x14ac:dyDescent="0.25">
      <c r="A65" s="32"/>
      <c r="B65" s="2"/>
      <c r="C65" s="2"/>
      <c r="D65" s="2"/>
      <c r="E65" s="2"/>
      <c r="F65" s="2"/>
      <c r="G65" s="31"/>
      <c r="H65" s="31"/>
      <c r="I65" s="8"/>
      <c r="J65" s="8"/>
      <c r="K65" s="8"/>
      <c r="L65" s="8"/>
      <c r="M65" s="8"/>
      <c r="N65" s="8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customFormat="1" ht="20.25" x14ac:dyDescent="0.25">
      <c r="A66" s="32"/>
      <c r="B66" s="2"/>
      <c r="C66" s="2"/>
      <c r="D66" s="2"/>
      <c r="E66" s="2"/>
      <c r="F66" s="2"/>
      <c r="G66" s="31"/>
      <c r="H66" s="31"/>
      <c r="I66" s="8"/>
      <c r="J66" s="8"/>
      <c r="K66" s="8"/>
      <c r="L66" s="8"/>
      <c r="M66" s="8"/>
      <c r="N66" s="8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customFormat="1" ht="20.25" x14ac:dyDescent="0.25">
      <c r="A67" s="32"/>
      <c r="B67" s="2"/>
      <c r="C67" s="2"/>
      <c r="D67" s="2"/>
      <c r="E67" s="2"/>
      <c r="F67" s="2"/>
      <c r="G67" s="31"/>
      <c r="H67" s="31"/>
      <c r="I67" s="8"/>
      <c r="J67" s="8"/>
      <c r="K67" s="8"/>
      <c r="L67" s="8"/>
      <c r="M67" s="8"/>
      <c r="N67" s="8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customFormat="1" ht="20.25" x14ac:dyDescent="0.25">
      <c r="A68" s="32"/>
      <c r="B68" s="2"/>
      <c r="C68" s="2"/>
      <c r="D68" s="2"/>
      <c r="E68" s="2"/>
      <c r="F68" s="2"/>
      <c r="G68" s="31"/>
      <c r="H68" s="31"/>
      <c r="I68" s="8"/>
      <c r="J68" s="8"/>
      <c r="K68" s="8"/>
      <c r="L68" s="8"/>
      <c r="M68" s="8"/>
      <c r="N68" s="8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customFormat="1" ht="20.25" x14ac:dyDescent="0.25">
      <c r="A69" s="32"/>
      <c r="B69" s="2"/>
      <c r="C69" s="2"/>
      <c r="D69" s="2"/>
      <c r="E69" s="2"/>
      <c r="F69" s="2"/>
      <c r="G69" s="31"/>
      <c r="H69" s="31"/>
      <c r="I69" s="8"/>
      <c r="J69" s="8"/>
      <c r="K69" s="8"/>
      <c r="L69" s="8"/>
      <c r="M69" s="8"/>
      <c r="N69" s="8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</sheetData>
  <autoFilter ref="A9:X32"/>
  <mergeCells count="15">
    <mergeCell ref="A2:D2"/>
    <mergeCell ref="A42:N42"/>
    <mergeCell ref="A44:E44"/>
    <mergeCell ref="A45:E45"/>
    <mergeCell ref="A3:N3"/>
    <mergeCell ref="A4:N4"/>
    <mergeCell ref="A5:N5"/>
    <mergeCell ref="A6:N6"/>
    <mergeCell ref="A7:N7"/>
    <mergeCell ref="N10:N31"/>
    <mergeCell ref="A35:N35"/>
    <mergeCell ref="A41:N41"/>
    <mergeCell ref="A40:N40"/>
    <mergeCell ref="A39:N39"/>
    <mergeCell ref="A32:G32"/>
  </mergeCells>
  <pageMargins left="0.7" right="0.7" top="0.75" bottom="0.75" header="0.3" footer="0.3"/>
  <pageSetup paperSize="9" scale="2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2021-04-12T14:52:07Z</dcterms:modified>
</cp:coreProperties>
</file>