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37 PROC-2021 реализац офис ВР\Новая папка\"/>
    </mc:Choice>
  </mc:AlternateContent>
  <bookViews>
    <workbookView xWindow="0" yWindow="0" windowWidth="20490" windowHeight="7620"/>
  </bookViews>
  <sheets>
    <sheet name="Лист2" sheetId="2" r:id="rId1"/>
    <sheet name="Лист3" sheetId="3" r:id="rId2"/>
  </sheets>
  <definedNames>
    <definedName name="_xlnm._FilterDatabase" localSheetId="0" hidden="1">Лист2!$A$8:$V$46</definedName>
  </definedNames>
  <calcPr calcId="162913"/>
</workbook>
</file>

<file path=xl/calcChain.xml><?xml version="1.0" encoding="utf-8"?>
<calcChain xmlns="http://schemas.openxmlformats.org/spreadsheetml/2006/main">
  <c r="M34" i="2" l="1"/>
  <c r="K46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9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11" i="2"/>
  <c r="J10" i="2"/>
  <c r="J9" i="2"/>
  <c r="N46" i="2" l="1"/>
  <c r="M46" i="2" l="1"/>
  <c r="E48" i="2" s="1"/>
  <c r="E49" i="2" l="1"/>
</calcChain>
</file>

<file path=xl/sharedStrings.xml><?xml version="1.0" encoding="utf-8"?>
<sst xmlns="http://schemas.openxmlformats.org/spreadsheetml/2006/main" count="287" uniqueCount="162">
  <si>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</si>
  <si>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</si>
  <si>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</si>
  <si>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</si>
  <si>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</si>
  <si>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</si>
  <si>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</si>
  <si>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</si>
  <si>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</si>
  <si>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</si>
  <si>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</si>
  <si>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</si>
  <si>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</si>
  <si>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</si>
  <si>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</si>
  <si>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</si>
  <si>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</si>
  <si>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</si>
  <si>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</si>
  <si>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</si>
  <si>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</si>
  <si>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</si>
  <si>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</si>
  <si>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</si>
  <si>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ВР</t>
  </si>
  <si>
    <t>Начальная минимальная цена с НДС, руб / Jump-off price, with VAT, RUB</t>
  </si>
  <si>
    <t>KZT</t>
  </si>
  <si>
    <r>
      <t>Условия поставки: вывоз со склада в г. Атырау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>Terms of delivery: buyer’s warehouse/seller’s warehouse, warehouse address(pick one or propose your own variant).</t>
    </r>
  </si>
  <si>
    <t>Итого сумма без НДС составляет/ Total amount excluding VAT</t>
  </si>
  <si>
    <t xml:space="preserve">Итого НДС (12%) составляет / Total Vat  (12%) </t>
  </si>
  <si>
    <t>Заполнить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</si>
  <si>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с  НДС 12%</t>
    </r>
    <r>
      <rPr>
        <b/>
        <sz val="13"/>
        <color theme="1"/>
        <rFont val="Times New Roman"/>
        <family val="1"/>
        <charset val="204"/>
      </rPr>
      <t>, KZT / Jump-off price, incl VAT 12%, KZT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</si>
  <si>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KZT/ Price per ea incl VAT 12%, KZT</t>
    </r>
  </si>
  <si>
    <r>
      <t>Цена за ед. без</t>
    </r>
    <r>
      <rPr>
        <b/>
        <u/>
        <sz val="13"/>
        <color theme="1"/>
        <rFont val="Times New Roman"/>
        <family val="1"/>
        <charset val="204"/>
      </rPr>
      <t xml:space="preserve"> НДС 12%</t>
    </r>
    <r>
      <rPr>
        <b/>
        <sz val="13"/>
        <color theme="1"/>
        <rFont val="Times New Roman"/>
        <family val="1"/>
        <charset val="204"/>
      </rPr>
      <t>, KZT/ Price per ea without VAT 12%, KZT</t>
    </r>
  </si>
  <si>
    <t>FA00244</t>
  </si>
  <si>
    <t>FA01552</t>
  </si>
  <si>
    <t>FA00249</t>
  </si>
  <si>
    <t>FA00251</t>
  </si>
  <si>
    <t>FA00252</t>
  </si>
  <si>
    <t>FA00254</t>
  </si>
  <si>
    <t>FA00255</t>
  </si>
  <si>
    <t>FA00256</t>
  </si>
  <si>
    <t>FA00257</t>
  </si>
  <si>
    <t>FA00258</t>
  </si>
  <si>
    <t>FA00260</t>
  </si>
  <si>
    <t>FA00263</t>
  </si>
  <si>
    <t>FA00265</t>
  </si>
  <si>
    <t>FA01167</t>
  </si>
  <si>
    <t>FA01444</t>
  </si>
  <si>
    <t>FA01445</t>
  </si>
  <si>
    <t>FA01446</t>
  </si>
  <si>
    <t>FA01447</t>
  </si>
  <si>
    <t>FA01448</t>
  </si>
  <si>
    <t>FA01449</t>
  </si>
  <si>
    <t>FA01778</t>
  </si>
  <si>
    <t>FA01812</t>
  </si>
  <si>
    <t>FA01825</t>
  </si>
  <si>
    <t>FA01827</t>
  </si>
  <si>
    <t>FA01948</t>
  </si>
  <si>
    <t>FA02942</t>
  </si>
  <si>
    <t>FA03704</t>
  </si>
  <si>
    <t>FA03956</t>
  </si>
  <si>
    <t>FA03972</t>
  </si>
  <si>
    <t>FA03973</t>
  </si>
  <si>
    <t>FA03984</t>
  </si>
  <si>
    <t>FA03990</t>
  </si>
  <si>
    <t>FA03991</t>
  </si>
  <si>
    <t>FA06331</t>
  </si>
  <si>
    <t>FA07136</t>
  </si>
  <si>
    <t>FA07137</t>
  </si>
  <si>
    <t>FM013491</t>
  </si>
  <si>
    <t>Здание Офиса КТК-К</t>
  </si>
  <si>
    <t>Право собственности на земельный участок 0.117га (для офиса Атырау)</t>
  </si>
  <si>
    <t>Кондиционер</t>
  </si>
  <si>
    <t>Система отопления</t>
  </si>
  <si>
    <t>Сауна</t>
  </si>
  <si>
    <t>Сплит-система York-07</t>
  </si>
  <si>
    <t>Прожектор ЖСУ 22</t>
  </si>
  <si>
    <t>Прожектор РО 04</t>
  </si>
  <si>
    <t>Сплит-система York-12</t>
  </si>
  <si>
    <t>Ограда Анака</t>
  </si>
  <si>
    <t>Глухое ограждение офиса КТК</t>
  </si>
  <si>
    <t>Фундамент под флагшток</t>
  </si>
  <si>
    <t>42 U-стойка HP Compaq</t>
  </si>
  <si>
    <t>Парковочная площадка перед офисом КТК-К Атырау</t>
  </si>
  <si>
    <t>Структурированная кабельная сеть (СКС) офиса Атырау</t>
  </si>
  <si>
    <t>Счетчик холодной воды ZNNP 3/4'</t>
  </si>
  <si>
    <t>Кондиционер York YHHA 12</t>
  </si>
  <si>
    <t>Дизельный генератор с кабиной GPR66SK</t>
  </si>
  <si>
    <t>Кондиционер YORK YHHA12</t>
  </si>
  <si>
    <t>Система газового пожаротушения офиса КТК-К</t>
  </si>
  <si>
    <t>Стул для класса по ТБ</t>
  </si>
  <si>
    <t>Счетчик газа</t>
  </si>
  <si>
    <t>Электрическая завеса(тепловая)</t>
  </si>
  <si>
    <t>Вытяжка</t>
  </si>
  <si>
    <t>ул. Валиханова д. 11</t>
  </si>
  <si>
    <t>04-066-025-187</t>
  </si>
  <si>
    <t>КАБИНЕТ МЕНЕДЖЕРА ПО НОРМАТ.ЗАКОНО-ВУ9904-24208</t>
  </si>
  <si>
    <t>КАБИНЕТ ИНЖИНИРИНГ 2 ЭТАЖ</t>
  </si>
  <si>
    <t>0002-46093</t>
  </si>
  <si>
    <t>9904-24061</t>
  </si>
  <si>
    <t>КАБ.ОК И ЮРИСТОВ 0002-46-091</t>
  </si>
  <si>
    <t>в бухгалтерии</t>
  </si>
  <si>
    <t>КАБИНЕТ ОЗ ТБ 9904-24212</t>
  </si>
  <si>
    <t>КАБИНЕТ МЕНЕДЖЕРА ПО НОРМАТ.ЗАКОН-ВУ 0002-46105</t>
  </si>
  <si>
    <t>офис, лестничный марш</t>
  </si>
  <si>
    <t>В КОТЕЛЬНОЙ</t>
  </si>
  <si>
    <t>R06-00769</t>
  </si>
  <si>
    <t>R06-00768</t>
  </si>
  <si>
    <t>R0-00765</t>
  </si>
  <si>
    <t>R0-00766</t>
  </si>
  <si>
    <t>S02123</t>
  </si>
  <si>
    <t>S02120</t>
  </si>
  <si>
    <t>0003-54123   030222560</t>
  </si>
  <si>
    <t>160 м2</t>
  </si>
  <si>
    <t>3.92 м3</t>
  </si>
  <si>
    <t>PR201507</t>
  </si>
  <si>
    <t>139.05 м2</t>
  </si>
  <si>
    <t>С/Н: 001601963060100201</t>
  </si>
  <si>
    <t>С/Н: 001601963060100139</t>
  </si>
  <si>
    <t>08020283 PERK(s/n318A61)</t>
  </si>
  <si>
    <t>С/Н: 001601963060100134 В СЕРВЕРНОЙ</t>
  </si>
  <si>
    <t>находится в серверной</t>
  </si>
  <si>
    <t>1-054</t>
  </si>
  <si>
    <t>LAND-02</t>
  </si>
  <si>
    <t>1-059</t>
  </si>
  <si>
    <t>1-061</t>
  </si>
  <si>
    <t>1-062</t>
  </si>
  <si>
    <t>1-064</t>
  </si>
  <si>
    <t>1-065</t>
  </si>
  <si>
    <t>1-066</t>
  </si>
  <si>
    <t>1-067</t>
  </si>
  <si>
    <t>1-068</t>
  </si>
  <si>
    <t>1-070</t>
  </si>
  <si>
    <t>1-073</t>
  </si>
  <si>
    <t>1-075</t>
  </si>
  <si>
    <t>FNO-00448</t>
  </si>
  <si>
    <t>FNO-00832</t>
  </si>
  <si>
    <t>FNO-00833</t>
  </si>
  <si>
    <t>FNO-00834</t>
  </si>
  <si>
    <t>FNO-00835</t>
  </si>
  <si>
    <t>FNO-00836</t>
  </si>
  <si>
    <t>FNO-00837</t>
  </si>
  <si>
    <t>FNO-01647</t>
  </si>
  <si>
    <t>FNO-02030</t>
  </si>
  <si>
    <t>FNO-00905</t>
  </si>
  <si>
    <t>FNO-00907</t>
  </si>
  <si>
    <t>FNO-00998</t>
  </si>
  <si>
    <t>FNO-01699</t>
  </si>
  <si>
    <t>FNO-02576</t>
  </si>
  <si>
    <t>FNO-02833</t>
  </si>
  <si>
    <t>FNO-02849</t>
  </si>
  <si>
    <t>FNO-02850</t>
  </si>
  <si>
    <t>FNO-02862</t>
  </si>
  <si>
    <t>FNO-02868</t>
  </si>
  <si>
    <t>FNO-02869</t>
  </si>
  <si>
    <t>FNO-06070</t>
  </si>
  <si>
    <t>инвентарный номер</t>
  </si>
  <si>
    <t>2.Покупатель ознакомлен с техническим состоянием объекта.
The buyer is acquainted with the technical condition of the object.</t>
  </si>
  <si>
    <t xml:space="preserve">Закупка № 0125-PROC-2021 Реализация офисного здания в ВР. / Purchase № 0125-PROC-2021 Sale of the office ER </t>
  </si>
  <si>
    <t>1 Предложение Покупателя в обязательном порядке должно включать все позиции тендера №  0125-PROC-2021. (предложения на часть позиций не будут рассматриваться )
The Buyer's offer must necessarily include all the positions of tender no. 0125-PROC-2021</t>
  </si>
  <si>
    <t>РК, г. Атырау, ул. Валиханова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</si>
</sst>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_-* #,##0.00\ [$KZT]_-;\-* #,##0.00\ [$KZT]_-;_-* &quot;-&quot;??\ [$KZT]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595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4" fontId="6" fillId="2" borderId="3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165" fontId="0" fillId="0" borderId="0" xfId="0" applyNumberFormat="1"/>
    <xf numFmtId="0" fontId="20" fillId="4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64" fontId="2" fillId="0" borderId="0" xfId="0" applyNumberFormat="1" applyFont="1"/>
    <xf numFmtId="164" fontId="8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vertical="center" wrapText="1"/>
    </xf>
    <xf numFmtId="166" fontId="21" fillId="3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D5955"/>
      <color rgb="FFF7E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36" zoomScale="55" zoomScaleNormal="55" workbookViewId="0">
      <selection activeCell="K49" sqref="K49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49.7109375" customWidth="1"/>
    <col min="5" max="5" width="39.85546875" customWidth="1"/>
    <col min="6" max="6" width="20.28515625" customWidth="1"/>
    <col min="7" max="7" width="9.85546875" customWidth="1"/>
    <col min="8" max="8" width="11.140625" customWidth="1"/>
    <col min="9" max="9" width="23.42578125" hidden="1" customWidth="1"/>
    <col min="10" max="11" width="24.28515625" customWidth="1"/>
    <col min="12" max="12" width="19.28515625" customWidth="1"/>
    <col min="13" max="13" width="21.7109375" customWidth="1"/>
    <col min="14" max="14" width="26.5703125" customWidth="1"/>
    <col min="15" max="15" width="29.42578125" customWidth="1"/>
    <col min="18" max="18" width="16.42578125" customWidth="1"/>
    <col min="22" max="22" width="23.7109375" hidden="1" customWidth="1"/>
    <col min="23" max="23" width="8.855468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0.25" x14ac:dyDescent="0.25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0.2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20.25" x14ac:dyDescent="0.25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30" customHeight="1" x14ac:dyDescent="0.25">
      <c r="A6" s="45" t="s">
        <v>159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23.25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11"/>
      <c r="M7" s="27"/>
      <c r="N7" s="20" t="s">
        <v>30</v>
      </c>
      <c r="O7" s="11"/>
    </row>
    <row r="8" spans="1:15" ht="139.15" customHeight="1" x14ac:dyDescent="0.25">
      <c r="A8" s="9" t="s">
        <v>9</v>
      </c>
      <c r="B8" s="9" t="s">
        <v>20</v>
      </c>
      <c r="C8" s="9" t="s">
        <v>3</v>
      </c>
      <c r="D8" s="9" t="s">
        <v>4</v>
      </c>
      <c r="E8" s="9" t="s">
        <v>5</v>
      </c>
      <c r="F8" s="33" t="s">
        <v>157</v>
      </c>
      <c r="G8" s="9" t="s">
        <v>1</v>
      </c>
      <c r="H8" s="9" t="s">
        <v>10</v>
      </c>
      <c r="I8" s="9" t="s">
        <v>25</v>
      </c>
      <c r="J8" s="9" t="s">
        <v>31</v>
      </c>
      <c r="K8" s="9" t="s">
        <v>31</v>
      </c>
      <c r="L8" s="9" t="s">
        <v>8</v>
      </c>
      <c r="M8" s="28" t="s">
        <v>33</v>
      </c>
      <c r="N8" s="25" t="s">
        <v>32</v>
      </c>
      <c r="O8" s="9" t="s">
        <v>21</v>
      </c>
    </row>
    <row r="9" spans="1:15" ht="33" customHeight="1" x14ac:dyDescent="0.25">
      <c r="A9" s="17">
        <v>1</v>
      </c>
      <c r="B9" s="17" t="s">
        <v>34</v>
      </c>
      <c r="C9" s="12" t="s">
        <v>24</v>
      </c>
      <c r="D9" s="32" t="s">
        <v>71</v>
      </c>
      <c r="E9" s="36" t="s">
        <v>95</v>
      </c>
      <c r="F9" s="17" t="s">
        <v>123</v>
      </c>
      <c r="G9" s="14" t="s">
        <v>7</v>
      </c>
      <c r="H9" s="17">
        <v>1</v>
      </c>
      <c r="I9" s="9"/>
      <c r="J9" s="18">
        <f>K9/112*100</f>
        <v>95040729.464285716</v>
      </c>
      <c r="K9" s="18">
        <v>106445617</v>
      </c>
      <c r="L9" s="12" t="s">
        <v>26</v>
      </c>
      <c r="M9" s="23">
        <f>N9/112*100</f>
        <v>0</v>
      </c>
      <c r="N9" s="26"/>
      <c r="O9" s="46" t="s">
        <v>161</v>
      </c>
    </row>
    <row r="10" spans="1:15" ht="37.5" x14ac:dyDescent="0.25">
      <c r="A10" s="17">
        <v>2</v>
      </c>
      <c r="B10" s="17" t="s">
        <v>35</v>
      </c>
      <c r="C10" s="12" t="s">
        <v>24</v>
      </c>
      <c r="D10" s="32" t="s">
        <v>72</v>
      </c>
      <c r="E10" s="36" t="s">
        <v>96</v>
      </c>
      <c r="F10" s="17" t="s">
        <v>124</v>
      </c>
      <c r="G10" s="14" t="s">
        <v>7</v>
      </c>
      <c r="H10" s="17">
        <v>1</v>
      </c>
      <c r="I10" s="9"/>
      <c r="J10" s="18">
        <f t="shared" ref="J10" si="0">K10/112*100</f>
        <v>41259910.714285716</v>
      </c>
      <c r="K10" s="18">
        <v>46211100</v>
      </c>
      <c r="L10" s="12" t="s">
        <v>26</v>
      </c>
      <c r="M10" s="23">
        <f t="shared" ref="M10:M45" si="1">N10/112*100</f>
        <v>0</v>
      </c>
      <c r="N10" s="26"/>
      <c r="O10" s="47"/>
    </row>
    <row r="11" spans="1:15" ht="33" x14ac:dyDescent="0.25">
      <c r="A11" s="17">
        <v>3</v>
      </c>
      <c r="B11" s="17" t="s">
        <v>36</v>
      </c>
      <c r="C11" s="12" t="s">
        <v>24</v>
      </c>
      <c r="D11" s="32" t="s">
        <v>73</v>
      </c>
      <c r="E11" s="36" t="s">
        <v>97</v>
      </c>
      <c r="F11" s="17" t="s">
        <v>125</v>
      </c>
      <c r="G11" s="14" t="s">
        <v>7</v>
      </c>
      <c r="H11" s="17">
        <v>1</v>
      </c>
      <c r="I11" s="9"/>
      <c r="J11" s="18">
        <f>K11/112*100</f>
        <v>5330.3571428571431</v>
      </c>
      <c r="K11" s="18">
        <v>5970</v>
      </c>
      <c r="L11" s="12" t="s">
        <v>26</v>
      </c>
      <c r="M11" s="23">
        <f t="shared" si="1"/>
        <v>0</v>
      </c>
      <c r="N11" s="26"/>
      <c r="O11" s="47"/>
    </row>
    <row r="12" spans="1:15" ht="45.75" customHeight="1" x14ac:dyDescent="0.25">
      <c r="A12" s="17">
        <v>4</v>
      </c>
      <c r="B12" s="17" t="s">
        <v>37</v>
      </c>
      <c r="C12" s="12" t="s">
        <v>24</v>
      </c>
      <c r="D12" s="32" t="s">
        <v>73</v>
      </c>
      <c r="E12" s="36" t="s">
        <v>98</v>
      </c>
      <c r="F12" s="17" t="s">
        <v>126</v>
      </c>
      <c r="G12" s="14" t="s">
        <v>7</v>
      </c>
      <c r="H12" s="17">
        <v>1</v>
      </c>
      <c r="I12" s="9"/>
      <c r="J12" s="18">
        <f t="shared" ref="J12:J45" si="2">K12/112*100</f>
        <v>5330.3571428571431</v>
      </c>
      <c r="K12" s="18">
        <v>5970</v>
      </c>
      <c r="L12" s="12" t="s">
        <v>26</v>
      </c>
      <c r="M12" s="23">
        <f t="shared" si="1"/>
        <v>0</v>
      </c>
      <c r="N12" s="26"/>
      <c r="O12" s="47"/>
    </row>
    <row r="13" spans="1:15" ht="18.75" x14ac:dyDescent="0.25">
      <c r="A13" s="17">
        <v>5</v>
      </c>
      <c r="B13" s="17" t="s">
        <v>38</v>
      </c>
      <c r="C13" s="12" t="s">
        <v>24</v>
      </c>
      <c r="D13" s="32" t="s">
        <v>73</v>
      </c>
      <c r="E13" s="36" t="s">
        <v>99</v>
      </c>
      <c r="F13" s="17" t="s">
        <v>127</v>
      </c>
      <c r="G13" s="14" t="s">
        <v>7</v>
      </c>
      <c r="H13" s="17">
        <v>1</v>
      </c>
      <c r="I13" s="9"/>
      <c r="J13" s="18">
        <f t="shared" si="2"/>
        <v>5330.3571428571431</v>
      </c>
      <c r="K13" s="18">
        <v>5970</v>
      </c>
      <c r="L13" s="12" t="s">
        <v>26</v>
      </c>
      <c r="M13" s="23">
        <f t="shared" si="1"/>
        <v>0</v>
      </c>
      <c r="N13" s="26"/>
      <c r="O13" s="47"/>
    </row>
    <row r="14" spans="1:15" ht="18.75" x14ac:dyDescent="0.25">
      <c r="A14" s="17">
        <v>6</v>
      </c>
      <c r="B14" s="17" t="s">
        <v>39</v>
      </c>
      <c r="C14" s="12" t="s">
        <v>24</v>
      </c>
      <c r="D14" s="32" t="s">
        <v>73</v>
      </c>
      <c r="E14" s="36" t="s">
        <v>100</v>
      </c>
      <c r="F14" s="17" t="s">
        <v>128</v>
      </c>
      <c r="G14" s="14" t="s">
        <v>7</v>
      </c>
      <c r="H14" s="17">
        <v>1</v>
      </c>
      <c r="I14" s="9"/>
      <c r="J14" s="18">
        <f t="shared" si="2"/>
        <v>5330.3571428571431</v>
      </c>
      <c r="K14" s="18">
        <v>5970</v>
      </c>
      <c r="L14" s="12" t="s">
        <v>26</v>
      </c>
      <c r="M14" s="23">
        <f t="shared" si="1"/>
        <v>0</v>
      </c>
      <c r="N14" s="26"/>
      <c r="O14" s="47"/>
    </row>
    <row r="15" spans="1:15" ht="40.5" customHeight="1" x14ac:dyDescent="0.25">
      <c r="A15" s="17">
        <v>7</v>
      </c>
      <c r="B15" s="17" t="s">
        <v>40</v>
      </c>
      <c r="C15" s="12" t="s">
        <v>24</v>
      </c>
      <c r="D15" s="32" t="s">
        <v>73</v>
      </c>
      <c r="E15" s="36" t="s">
        <v>101</v>
      </c>
      <c r="F15" s="17" t="s">
        <v>129</v>
      </c>
      <c r="G15" s="14" t="s">
        <v>7</v>
      </c>
      <c r="H15" s="17">
        <v>1</v>
      </c>
      <c r="I15" s="9"/>
      <c r="J15" s="18">
        <f t="shared" si="2"/>
        <v>5330.3571428571431</v>
      </c>
      <c r="K15" s="18">
        <v>5970</v>
      </c>
      <c r="L15" s="12" t="s">
        <v>26</v>
      </c>
      <c r="M15" s="23">
        <f t="shared" si="1"/>
        <v>0</v>
      </c>
      <c r="N15" s="26"/>
      <c r="O15" s="47"/>
    </row>
    <row r="16" spans="1:15" ht="18.75" x14ac:dyDescent="0.25">
      <c r="A16" s="17">
        <v>8</v>
      </c>
      <c r="B16" s="17" t="s">
        <v>41</v>
      </c>
      <c r="C16" s="12" t="s">
        <v>24</v>
      </c>
      <c r="D16" s="32" t="s">
        <v>73</v>
      </c>
      <c r="E16" s="36" t="s">
        <v>102</v>
      </c>
      <c r="F16" s="17" t="s">
        <v>130</v>
      </c>
      <c r="G16" s="14" t="s">
        <v>7</v>
      </c>
      <c r="H16" s="17">
        <v>1</v>
      </c>
      <c r="I16" s="9"/>
      <c r="J16" s="18">
        <f t="shared" si="2"/>
        <v>5330.3571428571431</v>
      </c>
      <c r="K16" s="18">
        <v>5970</v>
      </c>
      <c r="L16" s="12" t="s">
        <v>26</v>
      </c>
      <c r="M16" s="23">
        <f t="shared" si="1"/>
        <v>0</v>
      </c>
      <c r="N16" s="26"/>
      <c r="O16" s="47"/>
    </row>
    <row r="17" spans="1:15" ht="18.75" x14ac:dyDescent="0.25">
      <c r="A17" s="17">
        <v>9</v>
      </c>
      <c r="B17" s="17" t="s">
        <v>42</v>
      </c>
      <c r="C17" s="12" t="s">
        <v>24</v>
      </c>
      <c r="D17" s="32" t="s">
        <v>73</v>
      </c>
      <c r="E17" s="36" t="s">
        <v>103</v>
      </c>
      <c r="F17" s="17" t="s">
        <v>131</v>
      </c>
      <c r="G17" s="14" t="s">
        <v>7</v>
      </c>
      <c r="H17" s="17">
        <v>1</v>
      </c>
      <c r="I17" s="9"/>
      <c r="J17" s="18">
        <f t="shared" si="2"/>
        <v>5330.3571428571431</v>
      </c>
      <c r="K17" s="18">
        <v>5970</v>
      </c>
      <c r="L17" s="12" t="s">
        <v>26</v>
      </c>
      <c r="M17" s="23">
        <f t="shared" si="1"/>
        <v>0</v>
      </c>
      <c r="N17" s="26"/>
      <c r="O17" s="47"/>
    </row>
    <row r="18" spans="1:15" ht="33" x14ac:dyDescent="0.25">
      <c r="A18" s="17">
        <v>10</v>
      </c>
      <c r="B18" s="17" t="s">
        <v>43</v>
      </c>
      <c r="C18" s="12" t="s">
        <v>24</v>
      </c>
      <c r="D18" s="32" t="s">
        <v>73</v>
      </c>
      <c r="E18" s="36" t="s">
        <v>104</v>
      </c>
      <c r="F18" s="17" t="s">
        <v>132</v>
      </c>
      <c r="G18" s="14" t="s">
        <v>7</v>
      </c>
      <c r="H18" s="17">
        <v>1</v>
      </c>
      <c r="I18" s="9"/>
      <c r="J18" s="18">
        <f t="shared" si="2"/>
        <v>5330.3571428571431</v>
      </c>
      <c r="K18" s="18">
        <v>5970</v>
      </c>
      <c r="L18" s="12" t="s">
        <v>26</v>
      </c>
      <c r="M18" s="23">
        <f t="shared" si="1"/>
        <v>0</v>
      </c>
      <c r="N18" s="26"/>
      <c r="O18" s="47"/>
    </row>
    <row r="19" spans="1:15" ht="18.75" x14ac:dyDescent="0.25">
      <c r="A19" s="17">
        <v>11</v>
      </c>
      <c r="B19" s="17" t="s">
        <v>44</v>
      </c>
      <c r="C19" s="12" t="s">
        <v>24</v>
      </c>
      <c r="D19" s="32" t="s">
        <v>73</v>
      </c>
      <c r="E19" s="36" t="s">
        <v>105</v>
      </c>
      <c r="F19" s="17" t="s">
        <v>133</v>
      </c>
      <c r="G19" s="14" t="s">
        <v>7</v>
      </c>
      <c r="H19" s="17">
        <v>1</v>
      </c>
      <c r="I19" s="9"/>
      <c r="J19" s="18">
        <f t="shared" si="2"/>
        <v>5330.3571428571431</v>
      </c>
      <c r="K19" s="18">
        <v>5970</v>
      </c>
      <c r="L19" s="12" t="s">
        <v>26</v>
      </c>
      <c r="M19" s="23">
        <f t="shared" si="1"/>
        <v>0</v>
      </c>
      <c r="N19" s="26"/>
      <c r="O19" s="47"/>
    </row>
    <row r="20" spans="1:15" ht="18.75" x14ac:dyDescent="0.25">
      <c r="A20" s="17">
        <v>12</v>
      </c>
      <c r="B20" s="17" t="s">
        <v>45</v>
      </c>
      <c r="C20" s="12" t="s">
        <v>24</v>
      </c>
      <c r="D20" s="32" t="s">
        <v>74</v>
      </c>
      <c r="E20" s="36" t="s">
        <v>106</v>
      </c>
      <c r="F20" s="17" t="s">
        <v>134</v>
      </c>
      <c r="G20" s="14" t="s">
        <v>7</v>
      </c>
      <c r="H20" s="17">
        <v>1</v>
      </c>
      <c r="I20" s="9"/>
      <c r="J20" s="18">
        <f t="shared" si="2"/>
        <v>15982.142857142859</v>
      </c>
      <c r="K20" s="18">
        <v>17900</v>
      </c>
      <c r="L20" s="12" t="s">
        <v>26</v>
      </c>
      <c r="M20" s="23">
        <f t="shared" si="1"/>
        <v>0</v>
      </c>
      <c r="N20" s="26"/>
      <c r="O20" s="47"/>
    </row>
    <row r="21" spans="1:15" ht="18.75" x14ac:dyDescent="0.25">
      <c r="A21" s="17">
        <v>13</v>
      </c>
      <c r="B21" s="17" t="s">
        <v>46</v>
      </c>
      <c r="C21" s="12" t="s">
        <v>24</v>
      </c>
      <c r="D21" s="32" t="s">
        <v>75</v>
      </c>
      <c r="E21" s="36"/>
      <c r="F21" s="17" t="s">
        <v>135</v>
      </c>
      <c r="G21" s="14" t="s">
        <v>7</v>
      </c>
      <c r="H21" s="17">
        <v>1</v>
      </c>
      <c r="I21" s="9"/>
      <c r="J21" s="18">
        <f t="shared" si="2"/>
        <v>888821.42857142864</v>
      </c>
      <c r="K21" s="18">
        <v>995480</v>
      </c>
      <c r="L21" s="12" t="s">
        <v>26</v>
      </c>
      <c r="M21" s="23">
        <f t="shared" si="1"/>
        <v>0</v>
      </c>
      <c r="N21" s="26"/>
      <c r="O21" s="47"/>
    </row>
    <row r="22" spans="1:15" ht="18.75" x14ac:dyDescent="0.25">
      <c r="A22" s="17">
        <v>14</v>
      </c>
      <c r="B22" s="17" t="s">
        <v>47</v>
      </c>
      <c r="C22" s="12" t="s">
        <v>24</v>
      </c>
      <c r="D22" s="32" t="s">
        <v>76</v>
      </c>
      <c r="E22" s="36">
        <v>354416</v>
      </c>
      <c r="F22" s="17" t="s">
        <v>136</v>
      </c>
      <c r="G22" s="14" t="s">
        <v>7</v>
      </c>
      <c r="H22" s="17">
        <v>1</v>
      </c>
      <c r="I22" s="9"/>
      <c r="J22" s="18">
        <f t="shared" si="2"/>
        <v>3094.6428571428573</v>
      </c>
      <c r="K22" s="18">
        <v>3466</v>
      </c>
      <c r="L22" s="12" t="s">
        <v>26</v>
      </c>
      <c r="M22" s="23">
        <f t="shared" si="1"/>
        <v>0</v>
      </c>
      <c r="N22" s="26"/>
      <c r="O22" s="47"/>
    </row>
    <row r="23" spans="1:15" ht="18.75" x14ac:dyDescent="0.25">
      <c r="A23" s="17">
        <v>15</v>
      </c>
      <c r="B23" s="17" t="s">
        <v>48</v>
      </c>
      <c r="C23" s="12" t="s">
        <v>24</v>
      </c>
      <c r="D23" s="32" t="s">
        <v>77</v>
      </c>
      <c r="E23" s="36" t="s">
        <v>107</v>
      </c>
      <c r="F23" s="17" t="s">
        <v>137</v>
      </c>
      <c r="G23" s="14" t="s">
        <v>7</v>
      </c>
      <c r="H23" s="17">
        <v>1</v>
      </c>
      <c r="I23" s="9"/>
      <c r="J23" s="18">
        <f t="shared" si="2"/>
        <v>4183.0357142857147</v>
      </c>
      <c r="K23" s="18">
        <v>4685</v>
      </c>
      <c r="L23" s="12" t="s">
        <v>26</v>
      </c>
      <c r="M23" s="23">
        <f t="shared" si="1"/>
        <v>0</v>
      </c>
      <c r="N23" s="26"/>
      <c r="O23" s="47"/>
    </row>
    <row r="24" spans="1:15" ht="18.75" x14ac:dyDescent="0.25">
      <c r="A24" s="17">
        <v>16</v>
      </c>
      <c r="B24" s="17" t="s">
        <v>49</v>
      </c>
      <c r="C24" s="12" t="s">
        <v>24</v>
      </c>
      <c r="D24" s="32" t="s">
        <v>77</v>
      </c>
      <c r="E24" s="36" t="s">
        <v>108</v>
      </c>
      <c r="F24" s="17" t="s">
        <v>138</v>
      </c>
      <c r="G24" s="14" t="s">
        <v>7</v>
      </c>
      <c r="H24" s="17">
        <v>1</v>
      </c>
      <c r="I24" s="9"/>
      <c r="J24" s="18">
        <f t="shared" si="2"/>
        <v>4183.0357142857147</v>
      </c>
      <c r="K24" s="18">
        <v>4685</v>
      </c>
      <c r="L24" s="12" t="s">
        <v>26</v>
      </c>
      <c r="M24" s="23">
        <f t="shared" si="1"/>
        <v>0</v>
      </c>
      <c r="N24" s="26"/>
      <c r="O24" s="47"/>
    </row>
    <row r="25" spans="1:15" ht="18.75" x14ac:dyDescent="0.25">
      <c r="A25" s="17">
        <v>17</v>
      </c>
      <c r="B25" s="17" t="s">
        <v>50</v>
      </c>
      <c r="C25" s="12" t="s">
        <v>24</v>
      </c>
      <c r="D25" s="32" t="s">
        <v>77</v>
      </c>
      <c r="E25" s="36" t="s">
        <v>109</v>
      </c>
      <c r="F25" s="17" t="s">
        <v>139</v>
      </c>
      <c r="G25" s="14" t="s">
        <v>7</v>
      </c>
      <c r="H25" s="17">
        <v>1</v>
      </c>
      <c r="I25" s="9"/>
      <c r="J25" s="18">
        <f t="shared" si="2"/>
        <v>4183.0357142857147</v>
      </c>
      <c r="K25" s="18">
        <v>4685</v>
      </c>
      <c r="L25" s="12" t="s">
        <v>26</v>
      </c>
      <c r="M25" s="23">
        <f t="shared" si="1"/>
        <v>0</v>
      </c>
      <c r="N25" s="26"/>
      <c r="O25" s="47"/>
    </row>
    <row r="26" spans="1:15" ht="18.75" x14ac:dyDescent="0.25">
      <c r="A26" s="17">
        <v>18</v>
      </c>
      <c r="B26" s="17" t="s">
        <v>51</v>
      </c>
      <c r="C26" s="12" t="s">
        <v>24</v>
      </c>
      <c r="D26" s="32" t="s">
        <v>77</v>
      </c>
      <c r="E26" s="36" t="s">
        <v>110</v>
      </c>
      <c r="F26" s="17" t="s">
        <v>140</v>
      </c>
      <c r="G26" s="14" t="s">
        <v>7</v>
      </c>
      <c r="H26" s="17">
        <v>1</v>
      </c>
      <c r="I26" s="9"/>
      <c r="J26" s="18">
        <f t="shared" si="2"/>
        <v>4183.0357142857147</v>
      </c>
      <c r="K26" s="18">
        <v>4685</v>
      </c>
      <c r="L26" s="12" t="s">
        <v>26</v>
      </c>
      <c r="M26" s="23">
        <f t="shared" si="1"/>
        <v>0</v>
      </c>
      <c r="N26" s="26"/>
      <c r="O26" s="47"/>
    </row>
    <row r="27" spans="1:15" ht="18.75" x14ac:dyDescent="0.25">
      <c r="A27" s="17">
        <v>19</v>
      </c>
      <c r="B27" s="17" t="s">
        <v>52</v>
      </c>
      <c r="C27" s="12" t="s">
        <v>24</v>
      </c>
      <c r="D27" s="32" t="s">
        <v>78</v>
      </c>
      <c r="E27" s="36" t="s">
        <v>111</v>
      </c>
      <c r="F27" s="17" t="s">
        <v>141</v>
      </c>
      <c r="G27" s="14" t="s">
        <v>7</v>
      </c>
      <c r="H27" s="17">
        <v>1</v>
      </c>
      <c r="I27" s="9"/>
      <c r="J27" s="18">
        <f t="shared" si="2"/>
        <v>610.71428571428567</v>
      </c>
      <c r="K27" s="18">
        <v>684</v>
      </c>
      <c r="L27" s="12" t="s">
        <v>26</v>
      </c>
      <c r="M27" s="23">
        <f t="shared" si="1"/>
        <v>0</v>
      </c>
      <c r="N27" s="26"/>
      <c r="O27" s="47"/>
    </row>
    <row r="28" spans="1:15" ht="18.75" x14ac:dyDescent="0.25">
      <c r="A28" s="17">
        <v>20</v>
      </c>
      <c r="B28" s="17" t="s">
        <v>53</v>
      </c>
      <c r="C28" s="12" t="s">
        <v>24</v>
      </c>
      <c r="D28" s="32" t="s">
        <v>78</v>
      </c>
      <c r="E28" s="36" t="s">
        <v>112</v>
      </c>
      <c r="F28" s="17" t="s">
        <v>142</v>
      </c>
      <c r="G28" s="14" t="s">
        <v>7</v>
      </c>
      <c r="H28" s="17">
        <v>1</v>
      </c>
      <c r="I28" s="9"/>
      <c r="J28" s="18">
        <f t="shared" si="2"/>
        <v>610.71428571428567</v>
      </c>
      <c r="K28" s="18">
        <v>684</v>
      </c>
      <c r="L28" s="12" t="s">
        <v>26</v>
      </c>
      <c r="M28" s="23">
        <f t="shared" si="1"/>
        <v>0</v>
      </c>
      <c r="N28" s="26"/>
      <c r="O28" s="47"/>
    </row>
    <row r="29" spans="1:15" ht="18.75" x14ac:dyDescent="0.25">
      <c r="A29" s="17">
        <v>21</v>
      </c>
      <c r="B29" s="17" t="s">
        <v>54</v>
      </c>
      <c r="C29" s="12" t="s">
        <v>24</v>
      </c>
      <c r="D29" s="32" t="s">
        <v>79</v>
      </c>
      <c r="E29" s="36" t="s">
        <v>113</v>
      </c>
      <c r="F29" s="17" t="s">
        <v>143</v>
      </c>
      <c r="G29" s="14" t="s">
        <v>7</v>
      </c>
      <c r="H29" s="17">
        <v>1</v>
      </c>
      <c r="I29" s="9"/>
      <c r="J29" s="18">
        <f t="shared" si="2"/>
        <v>2578.5714285714284</v>
      </c>
      <c r="K29" s="18">
        <v>2888</v>
      </c>
      <c r="L29" s="12" t="s">
        <v>26</v>
      </c>
      <c r="M29" s="23">
        <f t="shared" si="1"/>
        <v>0</v>
      </c>
      <c r="N29" s="26"/>
      <c r="O29" s="47"/>
    </row>
    <row r="30" spans="1:15" ht="18.75" x14ac:dyDescent="0.25">
      <c r="A30" s="17">
        <v>22</v>
      </c>
      <c r="B30" s="17" t="s">
        <v>55</v>
      </c>
      <c r="C30" s="12" t="s">
        <v>24</v>
      </c>
      <c r="D30" s="32" t="s">
        <v>80</v>
      </c>
      <c r="E30" s="36"/>
      <c r="F30" s="17" t="s">
        <v>144</v>
      </c>
      <c r="G30" s="14" t="s">
        <v>7</v>
      </c>
      <c r="H30" s="17">
        <v>1</v>
      </c>
      <c r="I30" s="9"/>
      <c r="J30" s="18">
        <f t="shared" si="2"/>
        <v>1139285.7142857143</v>
      </c>
      <c r="K30" s="18">
        <v>1276000</v>
      </c>
      <c r="L30" s="12" t="s">
        <v>26</v>
      </c>
      <c r="M30" s="23">
        <f t="shared" si="1"/>
        <v>0</v>
      </c>
      <c r="N30" s="26"/>
      <c r="O30" s="47"/>
    </row>
    <row r="31" spans="1:15" ht="18.75" x14ac:dyDescent="0.25">
      <c r="A31" s="17">
        <v>23</v>
      </c>
      <c r="B31" s="17" t="s">
        <v>56</v>
      </c>
      <c r="C31" s="12" t="s">
        <v>24</v>
      </c>
      <c r="D31" s="32" t="s">
        <v>81</v>
      </c>
      <c r="E31" s="36" t="s">
        <v>114</v>
      </c>
      <c r="F31" s="17" t="s">
        <v>145</v>
      </c>
      <c r="G31" s="14" t="s">
        <v>7</v>
      </c>
      <c r="H31" s="17">
        <v>1</v>
      </c>
      <c r="I31" s="9"/>
      <c r="J31" s="18">
        <f t="shared" si="2"/>
        <v>285535.71428571426</v>
      </c>
      <c r="K31" s="18">
        <v>319800</v>
      </c>
      <c r="L31" s="12" t="s">
        <v>26</v>
      </c>
      <c r="M31" s="23">
        <f t="shared" si="1"/>
        <v>0</v>
      </c>
      <c r="N31" s="26"/>
      <c r="O31" s="47"/>
    </row>
    <row r="32" spans="1:15" ht="18.75" x14ac:dyDescent="0.25">
      <c r="A32" s="17">
        <v>24</v>
      </c>
      <c r="B32" s="17" t="s">
        <v>57</v>
      </c>
      <c r="C32" s="12" t="s">
        <v>24</v>
      </c>
      <c r="D32" s="32" t="s">
        <v>82</v>
      </c>
      <c r="E32" s="36" t="s">
        <v>115</v>
      </c>
      <c r="F32" s="17" t="s">
        <v>146</v>
      </c>
      <c r="G32" s="14" t="s">
        <v>7</v>
      </c>
      <c r="H32" s="17">
        <v>1</v>
      </c>
      <c r="I32" s="9"/>
      <c r="J32" s="18">
        <f t="shared" si="2"/>
        <v>146.42857142857142</v>
      </c>
      <c r="K32" s="18">
        <v>164</v>
      </c>
      <c r="L32" s="12" t="s">
        <v>26</v>
      </c>
      <c r="M32" s="23">
        <f t="shared" si="1"/>
        <v>0</v>
      </c>
      <c r="N32" s="26"/>
      <c r="O32" s="47"/>
    </row>
    <row r="33" spans="1:15" ht="18.75" x14ac:dyDescent="0.25">
      <c r="A33" s="17">
        <v>25</v>
      </c>
      <c r="B33" s="17" t="s">
        <v>58</v>
      </c>
      <c r="C33" s="12" t="s">
        <v>24</v>
      </c>
      <c r="D33" s="32" t="s">
        <v>83</v>
      </c>
      <c r="E33" s="36" t="s">
        <v>116</v>
      </c>
      <c r="F33" s="17" t="s">
        <v>147</v>
      </c>
      <c r="G33" s="14" t="s">
        <v>7</v>
      </c>
      <c r="H33" s="17">
        <v>1</v>
      </c>
      <c r="I33" s="9"/>
      <c r="J33" s="18">
        <f t="shared" si="2"/>
        <v>10783.928571428571</v>
      </c>
      <c r="K33" s="18">
        <v>12078</v>
      </c>
      <c r="L33" s="12" t="s">
        <v>26</v>
      </c>
      <c r="M33" s="23">
        <f t="shared" si="1"/>
        <v>0</v>
      </c>
      <c r="N33" s="26"/>
      <c r="O33" s="47"/>
    </row>
    <row r="34" spans="1:15" ht="37.5" x14ac:dyDescent="0.25">
      <c r="A34" s="17">
        <v>26</v>
      </c>
      <c r="B34" s="17" t="s">
        <v>59</v>
      </c>
      <c r="C34" s="12" t="s">
        <v>24</v>
      </c>
      <c r="D34" s="32" t="s">
        <v>84</v>
      </c>
      <c r="E34" s="36" t="s">
        <v>117</v>
      </c>
      <c r="F34" s="17" t="s">
        <v>148</v>
      </c>
      <c r="G34" s="14" t="s">
        <v>7</v>
      </c>
      <c r="H34" s="17">
        <v>1</v>
      </c>
      <c r="I34" s="9"/>
      <c r="J34" s="18">
        <f t="shared" si="2"/>
        <v>217266.07142857142</v>
      </c>
      <c r="K34" s="18">
        <v>243338</v>
      </c>
      <c r="L34" s="12" t="s">
        <v>26</v>
      </c>
      <c r="M34" s="23">
        <f>N34/112*100</f>
        <v>0</v>
      </c>
      <c r="N34" s="26"/>
      <c r="O34" s="47"/>
    </row>
    <row r="35" spans="1:15" ht="37.5" x14ac:dyDescent="0.25">
      <c r="A35" s="17">
        <v>27</v>
      </c>
      <c r="B35" s="17" t="s">
        <v>60</v>
      </c>
      <c r="C35" s="12" t="s">
        <v>24</v>
      </c>
      <c r="D35" s="32" t="s">
        <v>85</v>
      </c>
      <c r="E35" s="36"/>
      <c r="F35" s="17" t="s">
        <v>149</v>
      </c>
      <c r="G35" s="14" t="s">
        <v>7</v>
      </c>
      <c r="H35" s="17">
        <v>1</v>
      </c>
      <c r="I35" s="9"/>
      <c r="J35" s="18">
        <f t="shared" si="2"/>
        <v>89285.71428571429</v>
      </c>
      <c r="K35" s="18">
        <v>100000</v>
      </c>
      <c r="L35" s="12" t="s">
        <v>26</v>
      </c>
      <c r="M35" s="23">
        <f t="shared" si="1"/>
        <v>0</v>
      </c>
      <c r="N35" s="26"/>
      <c r="O35" s="47"/>
    </row>
    <row r="36" spans="1:15" ht="18.75" x14ac:dyDescent="0.25">
      <c r="A36" s="17">
        <v>28</v>
      </c>
      <c r="B36" s="17" t="s">
        <v>61</v>
      </c>
      <c r="C36" s="12" t="s">
        <v>24</v>
      </c>
      <c r="D36" s="32" t="s">
        <v>86</v>
      </c>
      <c r="E36" s="36"/>
      <c r="F36" s="17" t="s">
        <v>150</v>
      </c>
      <c r="G36" s="14" t="s">
        <v>7</v>
      </c>
      <c r="H36" s="17">
        <v>1</v>
      </c>
      <c r="I36" s="9"/>
      <c r="J36" s="18">
        <f t="shared" si="2"/>
        <v>625</v>
      </c>
      <c r="K36" s="18">
        <v>700</v>
      </c>
      <c r="L36" s="12" t="s">
        <v>26</v>
      </c>
      <c r="M36" s="23">
        <f t="shared" si="1"/>
        <v>0</v>
      </c>
      <c r="N36" s="26"/>
      <c r="O36" s="47"/>
    </row>
    <row r="37" spans="1:15" ht="18.75" x14ac:dyDescent="0.25">
      <c r="A37" s="17">
        <v>29</v>
      </c>
      <c r="B37" s="17" t="s">
        <v>62</v>
      </c>
      <c r="C37" s="12" t="s">
        <v>24</v>
      </c>
      <c r="D37" s="32" t="s">
        <v>87</v>
      </c>
      <c r="E37" s="36" t="s">
        <v>118</v>
      </c>
      <c r="F37" s="17" t="s">
        <v>151</v>
      </c>
      <c r="G37" s="14" t="s">
        <v>7</v>
      </c>
      <c r="H37" s="17">
        <v>1</v>
      </c>
      <c r="I37" s="9"/>
      <c r="J37" s="18">
        <f t="shared" si="2"/>
        <v>5330.3571428571431</v>
      </c>
      <c r="K37" s="18">
        <v>5970</v>
      </c>
      <c r="L37" s="12" t="s">
        <v>26</v>
      </c>
      <c r="M37" s="23">
        <f t="shared" si="1"/>
        <v>0</v>
      </c>
      <c r="N37" s="26"/>
      <c r="O37" s="47"/>
    </row>
    <row r="38" spans="1:15" ht="18.75" x14ac:dyDescent="0.25">
      <c r="A38" s="17">
        <v>30</v>
      </c>
      <c r="B38" s="17" t="s">
        <v>63</v>
      </c>
      <c r="C38" s="12" t="s">
        <v>24</v>
      </c>
      <c r="D38" s="32" t="s">
        <v>87</v>
      </c>
      <c r="E38" s="36" t="s">
        <v>119</v>
      </c>
      <c r="F38" s="17" t="s">
        <v>152</v>
      </c>
      <c r="G38" s="14" t="s">
        <v>7</v>
      </c>
      <c r="H38" s="17">
        <v>1</v>
      </c>
      <c r="I38" s="9"/>
      <c r="J38" s="18">
        <f t="shared" si="2"/>
        <v>5330.3571428571431</v>
      </c>
      <c r="K38" s="18">
        <v>5970</v>
      </c>
      <c r="L38" s="12" t="s">
        <v>26</v>
      </c>
      <c r="M38" s="23">
        <f t="shared" si="1"/>
        <v>0</v>
      </c>
      <c r="N38" s="26"/>
      <c r="O38" s="47"/>
    </row>
    <row r="39" spans="1:15" ht="37.5" x14ac:dyDescent="0.25">
      <c r="A39" s="17">
        <v>31</v>
      </c>
      <c r="B39" s="17" t="s">
        <v>64</v>
      </c>
      <c r="C39" s="12" t="s">
        <v>24</v>
      </c>
      <c r="D39" s="32" t="s">
        <v>88</v>
      </c>
      <c r="E39" s="36" t="s">
        <v>120</v>
      </c>
      <c r="F39" s="17" t="s">
        <v>153</v>
      </c>
      <c r="G39" s="14" t="s">
        <v>7</v>
      </c>
      <c r="H39" s="17">
        <v>1</v>
      </c>
      <c r="I39" s="9"/>
      <c r="J39" s="18">
        <f t="shared" si="2"/>
        <v>53667.857142857145</v>
      </c>
      <c r="K39" s="18">
        <v>60108</v>
      </c>
      <c r="L39" s="12" t="s">
        <v>26</v>
      </c>
      <c r="M39" s="23">
        <f t="shared" si="1"/>
        <v>0</v>
      </c>
      <c r="N39" s="26"/>
      <c r="O39" s="47"/>
    </row>
    <row r="40" spans="1:15" ht="33" x14ac:dyDescent="0.25">
      <c r="A40" s="17">
        <v>32</v>
      </c>
      <c r="B40" s="17" t="s">
        <v>65</v>
      </c>
      <c r="C40" s="12" t="s">
        <v>24</v>
      </c>
      <c r="D40" s="32" t="s">
        <v>89</v>
      </c>
      <c r="E40" s="36" t="s">
        <v>121</v>
      </c>
      <c r="F40" s="17" t="s">
        <v>154</v>
      </c>
      <c r="G40" s="14" t="s">
        <v>7</v>
      </c>
      <c r="H40" s="17">
        <v>1</v>
      </c>
      <c r="I40" s="9"/>
      <c r="J40" s="18">
        <f t="shared" si="2"/>
        <v>5330.3571428571431</v>
      </c>
      <c r="K40" s="18">
        <v>5970</v>
      </c>
      <c r="L40" s="12" t="s">
        <v>26</v>
      </c>
      <c r="M40" s="23">
        <f t="shared" si="1"/>
        <v>0</v>
      </c>
      <c r="N40" s="26"/>
      <c r="O40" s="47"/>
    </row>
    <row r="41" spans="1:15" ht="37.5" x14ac:dyDescent="0.25">
      <c r="A41" s="17">
        <v>33</v>
      </c>
      <c r="B41" s="17" t="s">
        <v>66</v>
      </c>
      <c r="C41" s="12" t="s">
        <v>24</v>
      </c>
      <c r="D41" s="32" t="s">
        <v>90</v>
      </c>
      <c r="E41" s="36" t="s">
        <v>122</v>
      </c>
      <c r="F41" s="17" t="s">
        <v>155</v>
      </c>
      <c r="G41" s="14" t="s">
        <v>7</v>
      </c>
      <c r="H41" s="17">
        <v>1</v>
      </c>
      <c r="I41" s="9"/>
      <c r="J41" s="18">
        <f t="shared" si="2"/>
        <v>22607.142857142859</v>
      </c>
      <c r="K41" s="18">
        <v>25320</v>
      </c>
      <c r="L41" s="12" t="s">
        <v>26</v>
      </c>
      <c r="M41" s="23">
        <f t="shared" si="1"/>
        <v>0</v>
      </c>
      <c r="N41" s="26"/>
      <c r="O41" s="47"/>
    </row>
    <row r="42" spans="1:15" ht="18.75" x14ac:dyDescent="0.25">
      <c r="A42" s="17">
        <v>34</v>
      </c>
      <c r="B42" s="17" t="s">
        <v>67</v>
      </c>
      <c r="C42" s="12" t="s">
        <v>24</v>
      </c>
      <c r="D42" s="32" t="s">
        <v>91</v>
      </c>
      <c r="E42" s="36"/>
      <c r="F42" s="17" t="s">
        <v>156</v>
      </c>
      <c r="G42" s="14" t="s">
        <v>7</v>
      </c>
      <c r="H42" s="17">
        <v>1</v>
      </c>
      <c r="I42" s="9"/>
      <c r="J42" s="18">
        <f t="shared" si="2"/>
        <v>122.32142857142858</v>
      </c>
      <c r="K42" s="18">
        <v>137</v>
      </c>
      <c r="L42" s="12" t="s">
        <v>26</v>
      </c>
      <c r="M42" s="23">
        <f t="shared" si="1"/>
        <v>0</v>
      </c>
      <c r="N42" s="26"/>
      <c r="O42" s="47"/>
    </row>
    <row r="43" spans="1:15" ht="18.75" x14ac:dyDescent="0.25">
      <c r="A43" s="17">
        <v>35</v>
      </c>
      <c r="B43" s="17" t="s">
        <v>68</v>
      </c>
      <c r="C43" s="12" t="s">
        <v>24</v>
      </c>
      <c r="D43" s="32" t="s">
        <v>92</v>
      </c>
      <c r="E43" s="36">
        <v>29064</v>
      </c>
      <c r="F43" s="17" t="s">
        <v>68</v>
      </c>
      <c r="G43" s="14" t="s">
        <v>7</v>
      </c>
      <c r="H43" s="17">
        <v>1</v>
      </c>
      <c r="I43" s="9"/>
      <c r="J43" s="18">
        <f t="shared" si="2"/>
        <v>1339.2857142857142</v>
      </c>
      <c r="K43" s="18">
        <v>1500</v>
      </c>
      <c r="L43" s="12" t="s">
        <v>26</v>
      </c>
      <c r="M43" s="23">
        <f t="shared" si="1"/>
        <v>0</v>
      </c>
      <c r="N43" s="26"/>
      <c r="O43" s="47"/>
    </row>
    <row r="44" spans="1:15" ht="18.75" x14ac:dyDescent="0.25">
      <c r="A44" s="17">
        <v>36</v>
      </c>
      <c r="B44" s="17" t="s">
        <v>69</v>
      </c>
      <c r="C44" s="12" t="s">
        <v>24</v>
      </c>
      <c r="D44" s="32" t="s">
        <v>93</v>
      </c>
      <c r="E44" s="36">
        <v>934</v>
      </c>
      <c r="F44" s="17" t="s">
        <v>69</v>
      </c>
      <c r="G44" s="14" t="s">
        <v>7</v>
      </c>
      <c r="H44" s="17">
        <v>1</v>
      </c>
      <c r="I44" s="9"/>
      <c r="J44" s="18">
        <f t="shared" si="2"/>
        <v>1546.4285714285713</v>
      </c>
      <c r="K44" s="18">
        <v>1732</v>
      </c>
      <c r="L44" s="12" t="s">
        <v>26</v>
      </c>
      <c r="M44" s="23">
        <f t="shared" si="1"/>
        <v>0</v>
      </c>
      <c r="N44" s="26"/>
      <c r="O44" s="47"/>
    </row>
    <row r="45" spans="1:15" ht="18.75" x14ac:dyDescent="0.25">
      <c r="A45" s="17">
        <v>37</v>
      </c>
      <c r="B45" s="17" t="s">
        <v>70</v>
      </c>
      <c r="C45" s="12" t="s">
        <v>24</v>
      </c>
      <c r="D45" s="32" t="s">
        <v>94</v>
      </c>
      <c r="E45" s="36"/>
      <c r="F45" s="17" t="s">
        <v>70</v>
      </c>
      <c r="G45" s="14" t="s">
        <v>7</v>
      </c>
      <c r="H45" s="17">
        <v>1</v>
      </c>
      <c r="I45" s="9"/>
      <c r="J45" s="18">
        <f t="shared" si="2"/>
        <v>33.928571428571431</v>
      </c>
      <c r="K45" s="18">
        <v>38</v>
      </c>
      <c r="L45" s="12" t="s">
        <v>26</v>
      </c>
      <c r="M45" s="23">
        <f t="shared" si="1"/>
        <v>0</v>
      </c>
      <c r="N45" s="26"/>
      <c r="O45" s="48"/>
    </row>
    <row r="46" spans="1:15" ht="20.25" x14ac:dyDescent="0.25">
      <c r="A46" s="39" t="s">
        <v>11</v>
      </c>
      <c r="B46" s="40"/>
      <c r="C46" s="40"/>
      <c r="D46" s="40"/>
      <c r="E46" s="40"/>
      <c r="F46" s="40"/>
      <c r="G46" s="40"/>
      <c r="H46" s="41"/>
      <c r="I46" s="16"/>
      <c r="J46" s="16"/>
      <c r="K46" s="16">
        <f>SUM(K9:K45)</f>
        <v>155809114</v>
      </c>
      <c r="L46" s="13"/>
      <c r="M46" s="29">
        <f>SUM(M9:M45)</f>
        <v>0</v>
      </c>
      <c r="N46" s="29">
        <f>SUM(N9:N45)</f>
        <v>0</v>
      </c>
      <c r="O46" s="13"/>
    </row>
    <row r="47" spans="1:15" x14ac:dyDescent="0.25">
      <c r="A47" s="2"/>
      <c r="B47" s="1"/>
      <c r="C47" s="1"/>
      <c r="D47" s="1"/>
      <c r="E47" s="21"/>
      <c r="F47" s="1"/>
      <c r="G47" s="1"/>
      <c r="H47" s="1"/>
    </row>
    <row r="48" spans="1:15" ht="20.25" x14ac:dyDescent="0.3">
      <c r="A48" s="38" t="s">
        <v>28</v>
      </c>
      <c r="B48" s="38"/>
      <c r="C48" s="38"/>
      <c r="D48" s="38"/>
      <c r="E48" s="30">
        <f>M46</f>
        <v>0</v>
      </c>
      <c r="F48" s="10"/>
      <c r="G48" s="10"/>
      <c r="H48" s="10"/>
      <c r="I48" s="15"/>
      <c r="J48" s="22"/>
      <c r="K48" s="22"/>
      <c r="L48" s="22"/>
      <c r="M48" s="15"/>
      <c r="N48" s="15"/>
      <c r="O48" s="15"/>
    </row>
    <row r="49" spans="1:15" ht="20.25" x14ac:dyDescent="0.3">
      <c r="A49" s="38" t="s">
        <v>29</v>
      </c>
      <c r="B49" s="38"/>
      <c r="C49" s="38"/>
      <c r="D49" s="38"/>
      <c r="E49" s="30">
        <f>N46-M46</f>
        <v>0</v>
      </c>
      <c r="F49" s="10"/>
      <c r="G49" s="10"/>
      <c r="H49" s="10"/>
      <c r="I49" s="15"/>
      <c r="J49" s="15"/>
      <c r="K49" s="15"/>
      <c r="L49" s="15"/>
      <c r="M49" s="15"/>
      <c r="N49" s="15"/>
      <c r="O49" s="15"/>
    </row>
    <row r="50" spans="1:15" ht="54.75" customHeight="1" x14ac:dyDescent="0.25">
      <c r="A50" s="52" t="s">
        <v>27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ht="15.75" customHeight="1" x14ac:dyDescent="0.25">
      <c r="A51" s="31"/>
      <c r="B51" s="24"/>
      <c r="C51" s="24"/>
      <c r="D51" s="24"/>
      <c r="E51" s="24"/>
      <c r="F51" s="24"/>
      <c r="G51" s="24"/>
      <c r="H51" s="24"/>
      <c r="I51" s="24"/>
      <c r="J51" s="24"/>
      <c r="K51" s="34"/>
      <c r="L51" s="24"/>
      <c r="M51" s="24"/>
      <c r="N51" s="24"/>
      <c r="O51" s="24"/>
    </row>
    <row r="52" spans="1:15" ht="81" customHeight="1" x14ac:dyDescent="0.25">
      <c r="A52" s="56" t="s">
        <v>160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39.75" customHeight="1" x14ac:dyDescent="0.25">
      <c r="A53" s="37" t="s">
        <v>158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20.25" x14ac:dyDescent="0.3">
      <c r="A54" s="4" t="s">
        <v>19</v>
      </c>
      <c r="B54" s="10"/>
      <c r="C54" s="10"/>
      <c r="D54" s="10"/>
      <c r="E54" s="10"/>
      <c r="F54" s="10"/>
      <c r="G54" s="10"/>
      <c r="H54" s="10"/>
      <c r="I54" s="15"/>
      <c r="J54" s="15"/>
      <c r="K54" s="15"/>
      <c r="L54" s="15"/>
      <c r="M54" s="15"/>
      <c r="N54" s="15"/>
      <c r="O54" s="15"/>
    </row>
    <row r="55" spans="1:15" ht="20.25" x14ac:dyDescent="0.3">
      <c r="A55" s="4" t="s">
        <v>12</v>
      </c>
      <c r="B55" s="10"/>
      <c r="C55" s="10"/>
      <c r="D55" s="10"/>
      <c r="E55" s="10"/>
      <c r="F55" s="10"/>
      <c r="G55" s="10"/>
      <c r="H55" s="10"/>
      <c r="I55" s="15"/>
      <c r="J55" s="15"/>
      <c r="K55" s="15"/>
      <c r="L55" s="15"/>
      <c r="M55" s="15"/>
      <c r="N55" s="15"/>
      <c r="O55" s="15"/>
    </row>
    <row r="56" spans="1:15" ht="20.25" x14ac:dyDescent="0.3">
      <c r="A56" s="4"/>
      <c r="B56" s="10" t="s">
        <v>13</v>
      </c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5"/>
      <c r="N56" s="15"/>
      <c r="O56" s="15"/>
    </row>
    <row r="57" spans="1:15" ht="20.25" x14ac:dyDescent="0.25">
      <c r="A57" s="53" t="s">
        <v>23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  <row r="58" spans="1:15" ht="42.6" customHeight="1" x14ac:dyDescent="0.25">
      <c r="A58" s="53" t="s">
        <v>22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ht="20.25" x14ac:dyDescent="0.25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1" thickBot="1" x14ac:dyDescent="0.3">
      <c r="A60" s="54"/>
      <c r="B60" s="54"/>
      <c r="C60" s="54"/>
      <c r="D60" s="54"/>
      <c r="E60" s="54"/>
      <c r="F60" s="4"/>
      <c r="G60" s="4"/>
      <c r="H60" s="4"/>
      <c r="I60" s="51"/>
      <c r="J60" s="51"/>
      <c r="K60" s="51"/>
      <c r="L60" s="51"/>
      <c r="M60" s="51"/>
      <c r="N60" s="51"/>
      <c r="O60" s="51"/>
    </row>
    <row r="61" spans="1:15" ht="20.25" x14ac:dyDescent="0.25">
      <c r="A61" s="49" t="s">
        <v>14</v>
      </c>
      <c r="B61" s="49"/>
      <c r="C61" s="49"/>
      <c r="D61" s="49"/>
      <c r="E61" s="49"/>
      <c r="F61" s="4"/>
      <c r="G61" s="4"/>
      <c r="H61" s="4"/>
      <c r="I61" s="50" t="s">
        <v>15</v>
      </c>
      <c r="J61" s="50"/>
      <c r="K61" s="50"/>
      <c r="L61" s="50"/>
      <c r="M61" s="50"/>
      <c r="N61" s="50"/>
      <c r="O61" s="50"/>
    </row>
    <row r="62" spans="1:15" ht="20.25" x14ac:dyDescent="0.25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1" thickBot="1" x14ac:dyDescent="0.3">
      <c r="A63" s="8"/>
      <c r="B63" s="4"/>
      <c r="C63" s="4"/>
      <c r="D63" s="4"/>
      <c r="E63" s="4"/>
      <c r="F63" s="4"/>
      <c r="G63" s="4"/>
      <c r="H63" s="4"/>
      <c r="I63" s="51"/>
      <c r="J63" s="51"/>
      <c r="K63" s="51"/>
      <c r="L63" s="51"/>
      <c r="M63" s="51"/>
      <c r="N63" s="51"/>
      <c r="O63" s="51"/>
    </row>
    <row r="64" spans="1:15" ht="20.25" x14ac:dyDescent="0.25">
      <c r="A64" s="8"/>
      <c r="B64" s="4"/>
      <c r="C64" s="4"/>
      <c r="D64" s="4"/>
      <c r="E64" s="4"/>
      <c r="F64" s="4"/>
      <c r="G64" s="4"/>
      <c r="H64" s="4"/>
      <c r="I64" s="50" t="s">
        <v>16</v>
      </c>
      <c r="J64" s="50"/>
      <c r="K64" s="50"/>
      <c r="L64" s="50"/>
      <c r="M64" s="50"/>
      <c r="N64" s="50"/>
      <c r="O64" s="50"/>
    </row>
    <row r="66" spans="5:5" x14ac:dyDescent="0.25">
      <c r="E66" s="19"/>
    </row>
  </sheetData>
  <autoFilter ref="A8:V46"/>
  <mergeCells count="19">
    <mergeCell ref="A61:E61"/>
    <mergeCell ref="I61:O61"/>
    <mergeCell ref="I63:O63"/>
    <mergeCell ref="I64:O64"/>
    <mergeCell ref="A50:O50"/>
    <mergeCell ref="A57:O57"/>
    <mergeCell ref="A60:E60"/>
    <mergeCell ref="I60:O60"/>
    <mergeCell ref="A58:O58"/>
    <mergeCell ref="A52:O52"/>
    <mergeCell ref="A48:D48"/>
    <mergeCell ref="A49:D49"/>
    <mergeCell ref="A46:H46"/>
    <mergeCell ref="A2:O2"/>
    <mergeCell ref="A3:O3"/>
    <mergeCell ref="A4:O4"/>
    <mergeCell ref="A5:O5"/>
    <mergeCell ref="A6:O6"/>
    <mergeCell ref="O9:O45"/>
  </mergeCells>
  <pageMargins left="0.51181102362204722" right="0.51181102362204722" top="0.35433070866141736" bottom="0.35433070866141736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57247-9AAE-4318-95AC-3C9C393F7743}"/>
</file>

<file path=customXml/itemProps2.xml><?xml version="1.0" encoding="utf-8"?>
<ds:datastoreItem xmlns:ds="http://schemas.openxmlformats.org/officeDocument/2006/customXml" ds:itemID="{ECB667A3-4819-45B7-A9BC-6DB4740D7F85}"/>
</file>

<file path=customXml/itemProps3.xml><?xml version="1.0" encoding="utf-8"?>
<ds:datastoreItem xmlns:ds="http://schemas.openxmlformats.org/officeDocument/2006/customXml" ds:itemID="{8F57D005-9623-4481-B13D-4BBA48054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2021-03-24T12:43:47Z</cp:lastPrinted>
  <dcterms:created xsi:type="dcterms:W3CDTF">2016-10-11T08:44:59Z</dcterms:created>
  <dcterms:modified xsi:type="dcterms:W3CDTF">2021-07-14T11:04:02Z</dcterms:modified>
</cp:coreProperties>
</file>