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48 01-PROC-2022 Реализация ВР 10.01.2022\"/>
    </mc:Choice>
  </mc:AlternateContent>
  <bookViews>
    <workbookView xWindow="0" yWindow="0" windowWidth="4080" windowHeight="3540"/>
  </bookViews>
  <sheets>
    <sheet name="Лист3" sheetId="3" r:id="rId1"/>
    <sheet name="№ 0053-PROC" sheetId="2" r:id="rId2"/>
  </sheets>
  <definedNames>
    <definedName name="_xlnm._FilterDatabase" localSheetId="0" hidden="1">Лист3!$A$8:$O$427</definedName>
  </definedNames>
  <calcPr calcId="162913"/>
</workbook>
</file>

<file path=xl/calcChain.xml><?xml version="1.0" encoding="utf-8"?>
<calcChain xmlns="http://schemas.openxmlformats.org/spreadsheetml/2006/main">
  <c r="L10" i="3" l="1"/>
  <c r="M10" i="3" s="1"/>
  <c r="L11" i="3"/>
  <c r="M11" i="3"/>
  <c r="L12" i="3"/>
  <c r="M12" i="3" s="1"/>
  <c r="L13" i="3"/>
  <c r="M13" i="3" s="1"/>
  <c r="L14" i="3"/>
  <c r="M14" i="3"/>
  <c r="L15" i="3"/>
  <c r="M15" i="3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/>
  <c r="L23" i="3"/>
  <c r="M23" i="3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/>
  <c r="L31" i="3"/>
  <c r="M31" i="3"/>
  <c r="L32" i="3"/>
  <c r="M32" i="3" s="1"/>
  <c r="L33" i="3"/>
  <c r="M33" i="3" s="1"/>
  <c r="L34" i="3"/>
  <c r="M34" i="3" s="1"/>
  <c r="L35" i="3"/>
  <c r="M35" i="3"/>
  <c r="L36" i="3"/>
  <c r="M36" i="3" s="1"/>
  <c r="L37" i="3"/>
  <c r="M37" i="3" s="1"/>
  <c r="L38" i="3"/>
  <c r="M38" i="3"/>
  <c r="L39" i="3"/>
  <c r="M39" i="3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/>
  <c r="L48" i="3"/>
  <c r="M48" i="3" s="1"/>
  <c r="L49" i="3"/>
  <c r="M49" i="3" s="1"/>
  <c r="L50" i="3"/>
  <c r="M50" i="3" s="1"/>
  <c r="L51" i="3"/>
  <c r="M51" i="3"/>
  <c r="L52" i="3"/>
  <c r="M52" i="3" s="1"/>
  <c r="L53" i="3"/>
  <c r="M53" i="3" s="1"/>
  <c r="L54" i="3"/>
  <c r="M54" i="3"/>
  <c r="L55" i="3"/>
  <c r="M55" i="3"/>
  <c r="L56" i="3"/>
  <c r="M56" i="3" s="1"/>
  <c r="L57" i="3"/>
  <c r="M57" i="3" s="1"/>
  <c r="L58" i="3"/>
  <c r="M58" i="3"/>
  <c r="L59" i="3"/>
  <c r="M59" i="3"/>
  <c r="L60" i="3"/>
  <c r="M60" i="3" s="1"/>
  <c r="L61" i="3"/>
  <c r="M61" i="3" s="1"/>
  <c r="L62" i="3"/>
  <c r="M62" i="3"/>
  <c r="L63" i="3"/>
  <c r="M63" i="3"/>
  <c r="L64" i="3"/>
  <c r="M64" i="3" s="1"/>
  <c r="L65" i="3"/>
  <c r="M65" i="3" s="1"/>
  <c r="L66" i="3"/>
  <c r="M66" i="3"/>
  <c r="L67" i="3"/>
  <c r="M67" i="3"/>
  <c r="L68" i="3"/>
  <c r="M68" i="3" s="1"/>
  <c r="L69" i="3"/>
  <c r="M69" i="3" s="1"/>
  <c r="L70" i="3"/>
  <c r="M70" i="3"/>
  <c r="L71" i="3"/>
  <c r="M71" i="3"/>
  <c r="L72" i="3"/>
  <c r="M72" i="3" s="1"/>
  <c r="L73" i="3"/>
  <c r="M73" i="3" s="1"/>
  <c r="L74" i="3"/>
  <c r="M74" i="3"/>
  <c r="L75" i="3"/>
  <c r="M75" i="3"/>
  <c r="L76" i="3"/>
  <c r="M76" i="3" s="1"/>
  <c r="L77" i="3"/>
  <c r="M77" i="3" s="1"/>
  <c r="L78" i="3"/>
  <c r="M78" i="3"/>
  <c r="L79" i="3"/>
  <c r="M79" i="3"/>
  <c r="L80" i="3"/>
  <c r="M80" i="3" s="1"/>
  <c r="L81" i="3"/>
  <c r="M81" i="3" s="1"/>
  <c r="L82" i="3"/>
  <c r="M82" i="3"/>
  <c r="L83" i="3"/>
  <c r="M83" i="3"/>
  <c r="L84" i="3"/>
  <c r="M84" i="3" s="1"/>
  <c r="L85" i="3"/>
  <c r="M85" i="3" s="1"/>
  <c r="L86" i="3"/>
  <c r="M86" i="3"/>
  <c r="L87" i="3"/>
  <c r="M87" i="3"/>
  <c r="L88" i="3"/>
  <c r="M88" i="3" s="1"/>
  <c r="L89" i="3"/>
  <c r="M89" i="3" s="1"/>
  <c r="L90" i="3"/>
  <c r="M90" i="3"/>
  <c r="L91" i="3"/>
  <c r="M91" i="3"/>
  <c r="L92" i="3"/>
  <c r="M92" i="3" s="1"/>
  <c r="L93" i="3"/>
  <c r="M93" i="3" s="1"/>
  <c r="L94" i="3"/>
  <c r="M94" i="3" s="1"/>
  <c r="L95" i="3"/>
  <c r="M95" i="3"/>
  <c r="L96" i="3"/>
  <c r="M96" i="3" s="1"/>
  <c r="L97" i="3"/>
  <c r="M97" i="3" s="1"/>
  <c r="L98" i="3"/>
  <c r="M98" i="3"/>
  <c r="L99" i="3"/>
  <c r="M99" i="3"/>
  <c r="L100" i="3"/>
  <c r="M100" i="3" s="1"/>
  <c r="L101" i="3"/>
  <c r="M101" i="3" s="1"/>
  <c r="L102" i="3"/>
  <c r="M102" i="3" s="1"/>
  <c r="L103" i="3"/>
  <c r="M103" i="3" s="1"/>
  <c r="L104" i="3"/>
  <c r="M104" i="3" s="1"/>
  <c r="L105" i="3"/>
  <c r="M105" i="3" s="1"/>
  <c r="L106" i="3"/>
  <c r="M106" i="3"/>
  <c r="L107" i="3"/>
  <c r="M107" i="3"/>
  <c r="L108" i="3"/>
  <c r="M108" i="3" s="1"/>
  <c r="L109" i="3"/>
  <c r="M109" i="3" s="1"/>
  <c r="L110" i="3"/>
  <c r="M110" i="3" s="1"/>
  <c r="L111" i="3"/>
  <c r="M111" i="3" s="1"/>
  <c r="L112" i="3"/>
  <c r="M112" i="3" s="1"/>
  <c r="L113" i="3"/>
  <c r="M113" i="3" s="1"/>
  <c r="L114" i="3"/>
  <c r="M114" i="3"/>
  <c r="L115" i="3"/>
  <c r="M115" i="3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/>
  <c r="L124" i="3"/>
  <c r="M124" i="3" s="1"/>
  <c r="L125" i="3"/>
  <c r="M125" i="3" s="1"/>
  <c r="L126" i="3"/>
  <c r="M126" i="3" s="1"/>
  <c r="L127" i="3"/>
  <c r="M127" i="3"/>
  <c r="L128" i="3"/>
  <c r="M128" i="3" s="1"/>
  <c r="L129" i="3"/>
  <c r="M129" i="3" s="1"/>
  <c r="L130" i="3"/>
  <c r="M130" i="3" s="1"/>
  <c r="L131" i="3"/>
  <c r="M131" i="3"/>
  <c r="L132" i="3"/>
  <c r="M132" i="3" s="1"/>
  <c r="L133" i="3"/>
  <c r="M133" i="3" s="1"/>
  <c r="L134" i="3"/>
  <c r="M134" i="3"/>
  <c r="L135" i="3"/>
  <c r="M135" i="3" s="1"/>
  <c r="L136" i="3"/>
  <c r="M136" i="3" s="1"/>
  <c r="L137" i="3"/>
  <c r="M137" i="3" s="1"/>
  <c r="L138" i="3"/>
  <c r="M138" i="3" s="1"/>
  <c r="L139" i="3"/>
  <c r="M139" i="3"/>
  <c r="L140" i="3"/>
  <c r="M140" i="3" s="1"/>
  <c r="L141" i="3"/>
  <c r="M141" i="3" s="1"/>
  <c r="L142" i="3"/>
  <c r="M142" i="3" s="1"/>
  <c r="L143" i="3"/>
  <c r="M143" i="3" s="1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/>
  <c r="L151" i="3"/>
  <c r="M151" i="3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/>
  <c r="L159" i="3"/>
  <c r="M159" i="3"/>
  <c r="L160" i="3"/>
  <c r="M160" i="3" s="1"/>
  <c r="L161" i="3"/>
  <c r="M161" i="3" s="1"/>
  <c r="L162" i="3"/>
  <c r="M162" i="3" s="1"/>
  <c r="L163" i="3"/>
  <c r="M163" i="3"/>
  <c r="L164" i="3"/>
  <c r="M164" i="3" s="1"/>
  <c r="L165" i="3"/>
  <c r="M165" i="3" s="1"/>
  <c r="L166" i="3"/>
  <c r="M166" i="3"/>
  <c r="L167" i="3"/>
  <c r="M167" i="3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/>
  <c r="L176" i="3"/>
  <c r="M176" i="3" s="1"/>
  <c r="L177" i="3"/>
  <c r="M177" i="3" s="1"/>
  <c r="L178" i="3"/>
  <c r="M178" i="3" s="1"/>
  <c r="L179" i="3"/>
  <c r="M179" i="3" s="1"/>
  <c r="L180" i="3"/>
  <c r="M180" i="3" s="1"/>
  <c r="L181" i="3"/>
  <c r="M181" i="3" s="1"/>
  <c r="L182" i="3"/>
  <c r="M182" i="3"/>
  <c r="L183" i="3"/>
  <c r="M183" i="3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M190" i="3" s="1"/>
  <c r="L191" i="3"/>
  <c r="M191" i="3"/>
  <c r="L192" i="3"/>
  <c r="M192" i="3" s="1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M208" i="3" s="1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/>
  <c r="L223" i="3"/>
  <c r="M223" i="3"/>
  <c r="L224" i="3"/>
  <c r="M224" i="3" s="1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/>
  <c r="L231" i="3"/>
  <c r="M231" i="3" s="1"/>
  <c r="L232" i="3"/>
  <c r="M232" i="3" s="1"/>
  <c r="L233" i="3"/>
  <c r="M233" i="3" s="1"/>
  <c r="L234" i="3"/>
  <c r="M234" i="3" s="1"/>
  <c r="L235" i="3"/>
  <c r="M235" i="3" s="1"/>
  <c r="L236" i="3"/>
  <c r="M236" i="3" s="1"/>
  <c r="L237" i="3"/>
  <c r="M237" i="3" s="1"/>
  <c r="L238" i="3"/>
  <c r="M238" i="3" s="1"/>
  <c r="L239" i="3"/>
  <c r="M239" i="3"/>
  <c r="L240" i="3"/>
  <c r="M240" i="3" s="1"/>
  <c r="L241" i="3"/>
  <c r="M241" i="3" s="1"/>
  <c r="L242" i="3"/>
  <c r="M242" i="3" s="1"/>
  <c r="L243" i="3"/>
  <c r="M243" i="3" s="1"/>
  <c r="L244" i="3"/>
  <c r="M244" i="3" s="1"/>
  <c r="L245" i="3"/>
  <c r="M245" i="3" s="1"/>
  <c r="L246" i="3"/>
  <c r="M246" i="3" s="1"/>
  <c r="L247" i="3"/>
  <c r="M247" i="3" s="1"/>
  <c r="L248" i="3"/>
  <c r="M248" i="3" s="1"/>
  <c r="L249" i="3"/>
  <c r="M249" i="3" s="1"/>
  <c r="L250" i="3"/>
  <c r="M250" i="3" s="1"/>
  <c r="L251" i="3"/>
  <c r="M251" i="3" s="1"/>
  <c r="L252" i="3"/>
  <c r="M252" i="3" s="1"/>
  <c r="L253" i="3"/>
  <c r="M253" i="3" s="1"/>
  <c r="L254" i="3"/>
  <c r="M254" i="3" s="1"/>
  <c r="L255" i="3"/>
  <c r="M255" i="3" s="1"/>
  <c r="L256" i="3"/>
  <c r="M256" i="3" s="1"/>
  <c r="L257" i="3"/>
  <c r="M257" i="3" s="1"/>
  <c r="L258" i="3"/>
  <c r="M258" i="3" s="1"/>
  <c r="L259" i="3"/>
  <c r="M259" i="3" s="1"/>
  <c r="L260" i="3"/>
  <c r="M260" i="3" s="1"/>
  <c r="L261" i="3"/>
  <c r="M261" i="3" s="1"/>
  <c r="L262" i="3"/>
  <c r="M262" i="3"/>
  <c r="L263" i="3"/>
  <c r="M263" i="3" s="1"/>
  <c r="L264" i="3"/>
  <c r="M264" i="3" s="1"/>
  <c r="L265" i="3"/>
  <c r="M265" i="3" s="1"/>
  <c r="L266" i="3"/>
  <c r="M266" i="3" s="1"/>
  <c r="L267" i="3"/>
  <c r="M267" i="3" s="1"/>
  <c r="L268" i="3"/>
  <c r="M268" i="3" s="1"/>
  <c r="L269" i="3"/>
  <c r="M269" i="3" s="1"/>
  <c r="L270" i="3"/>
  <c r="M270" i="3" s="1"/>
  <c r="L271" i="3"/>
  <c r="M271" i="3"/>
  <c r="L272" i="3"/>
  <c r="M272" i="3" s="1"/>
  <c r="L273" i="3"/>
  <c r="M273" i="3" s="1"/>
  <c r="L274" i="3"/>
  <c r="M274" i="3" s="1"/>
  <c r="L275" i="3"/>
  <c r="M275" i="3" s="1"/>
  <c r="L276" i="3"/>
  <c r="M276" i="3" s="1"/>
  <c r="L277" i="3"/>
  <c r="M277" i="3" s="1"/>
  <c r="L278" i="3"/>
  <c r="M278" i="3"/>
  <c r="L279" i="3"/>
  <c r="M279" i="3" s="1"/>
  <c r="L280" i="3"/>
  <c r="M280" i="3" s="1"/>
  <c r="L281" i="3"/>
  <c r="M281" i="3" s="1"/>
  <c r="L282" i="3"/>
  <c r="M282" i="3" s="1"/>
  <c r="L283" i="3"/>
  <c r="M283" i="3" s="1"/>
  <c r="L284" i="3"/>
  <c r="M284" i="3" s="1"/>
  <c r="L285" i="3"/>
  <c r="M285" i="3" s="1"/>
  <c r="L286" i="3"/>
  <c r="M286" i="3" s="1"/>
  <c r="L287" i="3"/>
  <c r="M287" i="3" s="1"/>
  <c r="L288" i="3"/>
  <c r="M288" i="3" s="1"/>
  <c r="L289" i="3"/>
  <c r="M289" i="3" s="1"/>
  <c r="L290" i="3"/>
  <c r="M290" i="3" s="1"/>
  <c r="L291" i="3"/>
  <c r="M291" i="3" s="1"/>
  <c r="L292" i="3"/>
  <c r="M292" i="3" s="1"/>
  <c r="L293" i="3"/>
  <c r="M293" i="3" s="1"/>
  <c r="L294" i="3"/>
  <c r="M294" i="3" s="1"/>
  <c r="L295" i="3"/>
  <c r="M295" i="3" s="1"/>
  <c r="L296" i="3"/>
  <c r="M296" i="3" s="1"/>
  <c r="L297" i="3"/>
  <c r="M297" i="3" s="1"/>
  <c r="L298" i="3"/>
  <c r="M298" i="3" s="1"/>
  <c r="L299" i="3"/>
  <c r="M299" i="3" s="1"/>
  <c r="L300" i="3"/>
  <c r="M300" i="3" s="1"/>
  <c r="L301" i="3"/>
  <c r="M301" i="3" s="1"/>
  <c r="L302" i="3"/>
  <c r="M302" i="3" s="1"/>
  <c r="L303" i="3"/>
  <c r="M303" i="3" s="1"/>
  <c r="L304" i="3"/>
  <c r="M304" i="3" s="1"/>
  <c r="L305" i="3"/>
  <c r="M305" i="3" s="1"/>
  <c r="L306" i="3"/>
  <c r="M306" i="3" s="1"/>
  <c r="L307" i="3"/>
  <c r="M307" i="3" s="1"/>
  <c r="L308" i="3"/>
  <c r="M308" i="3" s="1"/>
  <c r="L309" i="3"/>
  <c r="M309" i="3" s="1"/>
  <c r="L310" i="3"/>
  <c r="M310" i="3"/>
  <c r="L311" i="3"/>
  <c r="M311" i="3" s="1"/>
  <c r="L312" i="3"/>
  <c r="M312" i="3" s="1"/>
  <c r="L313" i="3"/>
  <c r="M313" i="3" s="1"/>
  <c r="L314" i="3"/>
  <c r="M314" i="3" s="1"/>
  <c r="L315" i="3"/>
  <c r="M315" i="3" s="1"/>
  <c r="L316" i="3"/>
  <c r="M316" i="3" s="1"/>
  <c r="L317" i="3"/>
  <c r="M317" i="3" s="1"/>
  <c r="L318" i="3"/>
  <c r="M318" i="3" s="1"/>
  <c r="L319" i="3"/>
  <c r="M319" i="3" s="1"/>
  <c r="L320" i="3"/>
  <c r="M320" i="3"/>
  <c r="L321" i="3"/>
  <c r="M321" i="3" s="1"/>
  <c r="L322" i="3"/>
  <c r="M322" i="3" s="1"/>
  <c r="L323" i="3"/>
  <c r="M323" i="3" s="1"/>
  <c r="L324" i="3"/>
  <c r="M324" i="3" s="1"/>
  <c r="L325" i="3"/>
  <c r="M325" i="3" s="1"/>
  <c r="L326" i="3"/>
  <c r="M326" i="3" s="1"/>
  <c r="L327" i="3"/>
  <c r="M327" i="3" s="1"/>
  <c r="L328" i="3"/>
  <c r="M328" i="3" s="1"/>
  <c r="L329" i="3"/>
  <c r="M329" i="3" s="1"/>
  <c r="L330" i="3"/>
  <c r="M330" i="3" s="1"/>
  <c r="L331" i="3"/>
  <c r="M331" i="3" s="1"/>
  <c r="L332" i="3"/>
  <c r="M332" i="3"/>
  <c r="L333" i="3"/>
  <c r="M333" i="3" s="1"/>
  <c r="L334" i="3"/>
  <c r="M334" i="3" s="1"/>
  <c r="L335" i="3"/>
  <c r="M335" i="3" s="1"/>
  <c r="L336" i="3"/>
  <c r="M336" i="3" s="1"/>
  <c r="L337" i="3"/>
  <c r="M337" i="3" s="1"/>
  <c r="L338" i="3"/>
  <c r="M338" i="3" s="1"/>
  <c r="L339" i="3"/>
  <c r="M339" i="3" s="1"/>
  <c r="L340" i="3"/>
  <c r="M340" i="3"/>
  <c r="L341" i="3"/>
  <c r="M341" i="3" s="1"/>
  <c r="L342" i="3"/>
  <c r="M342" i="3" s="1"/>
  <c r="L343" i="3"/>
  <c r="M343" i="3" s="1"/>
  <c r="L344" i="3"/>
  <c r="M344" i="3" s="1"/>
  <c r="L345" i="3"/>
  <c r="M345" i="3" s="1"/>
  <c r="L346" i="3"/>
  <c r="M346" i="3" s="1"/>
  <c r="L347" i="3"/>
  <c r="M347" i="3" s="1"/>
  <c r="L348" i="3"/>
  <c r="M348" i="3"/>
  <c r="L349" i="3"/>
  <c r="M349" i="3" s="1"/>
  <c r="L350" i="3"/>
  <c r="M350" i="3" s="1"/>
  <c r="L351" i="3"/>
  <c r="M351" i="3" s="1"/>
  <c r="L352" i="3"/>
  <c r="M352" i="3" s="1"/>
  <c r="L353" i="3"/>
  <c r="M353" i="3" s="1"/>
  <c r="L354" i="3"/>
  <c r="M354" i="3"/>
  <c r="L355" i="3"/>
  <c r="M355" i="3" s="1"/>
  <c r="L356" i="3"/>
  <c r="M356" i="3"/>
  <c r="L357" i="3"/>
  <c r="M357" i="3"/>
  <c r="L358" i="3"/>
  <c r="M358" i="3" s="1"/>
  <c r="L359" i="3"/>
  <c r="M359" i="3" s="1"/>
  <c r="L360" i="3"/>
  <c r="M360" i="3" s="1"/>
  <c r="L361" i="3"/>
  <c r="M361" i="3" s="1"/>
  <c r="L362" i="3"/>
  <c r="M362" i="3" s="1"/>
  <c r="L363" i="3"/>
  <c r="M363" i="3" s="1"/>
  <c r="L364" i="3"/>
  <c r="M364" i="3" s="1"/>
  <c r="L365" i="3"/>
  <c r="M365" i="3" s="1"/>
  <c r="L366" i="3"/>
  <c r="M366" i="3" s="1"/>
  <c r="L367" i="3"/>
  <c r="M367" i="3" s="1"/>
  <c r="L368" i="3"/>
  <c r="M368" i="3" s="1"/>
  <c r="L369" i="3"/>
  <c r="M369" i="3" s="1"/>
  <c r="L370" i="3"/>
  <c r="M370" i="3" s="1"/>
  <c r="L371" i="3"/>
  <c r="M371" i="3"/>
  <c r="L372" i="3"/>
  <c r="M372" i="3" s="1"/>
  <c r="L373" i="3"/>
  <c r="M373" i="3" s="1"/>
  <c r="L374" i="3"/>
  <c r="M374" i="3" s="1"/>
  <c r="L375" i="3"/>
  <c r="M375" i="3" s="1"/>
  <c r="L376" i="3"/>
  <c r="M376" i="3" s="1"/>
  <c r="L377" i="3"/>
  <c r="M377" i="3"/>
  <c r="L378" i="3"/>
  <c r="M378" i="3"/>
  <c r="L379" i="3"/>
  <c r="M379" i="3" s="1"/>
  <c r="L380" i="3"/>
  <c r="M380" i="3"/>
  <c r="L381" i="3"/>
  <c r="M381" i="3" s="1"/>
  <c r="L382" i="3"/>
  <c r="M382" i="3" s="1"/>
  <c r="L383" i="3"/>
  <c r="M383" i="3"/>
  <c r="L384" i="3"/>
  <c r="M384" i="3"/>
  <c r="L385" i="3"/>
  <c r="M385" i="3" s="1"/>
  <c r="L386" i="3"/>
  <c r="M386" i="3"/>
  <c r="L387" i="3"/>
  <c r="M387" i="3"/>
  <c r="L388" i="3"/>
  <c r="M388" i="3" s="1"/>
  <c r="L389" i="3"/>
  <c r="M389" i="3"/>
  <c r="L390" i="3"/>
  <c r="M390" i="3" s="1"/>
  <c r="L391" i="3"/>
  <c r="M391" i="3" s="1"/>
  <c r="L392" i="3"/>
  <c r="M392" i="3"/>
  <c r="L393" i="3"/>
  <c r="M393" i="3" s="1"/>
  <c r="L394" i="3"/>
  <c r="M394" i="3" s="1"/>
  <c r="L395" i="3"/>
  <c r="M395" i="3"/>
  <c r="L396" i="3"/>
  <c r="M396" i="3" s="1"/>
  <c r="L397" i="3"/>
  <c r="M397" i="3"/>
  <c r="L398" i="3"/>
  <c r="M398" i="3"/>
  <c r="L399" i="3"/>
  <c r="M399" i="3" s="1"/>
  <c r="L400" i="3"/>
  <c r="M400" i="3" s="1"/>
  <c r="L401" i="3"/>
  <c r="M401" i="3"/>
  <c r="L402" i="3"/>
  <c r="M402" i="3" s="1"/>
  <c r="L403" i="3"/>
  <c r="M403" i="3"/>
  <c r="L404" i="3"/>
  <c r="M404" i="3" s="1"/>
  <c r="L405" i="3"/>
  <c r="M405" i="3" s="1"/>
  <c r="L406" i="3"/>
  <c r="M406" i="3" s="1"/>
  <c r="L407" i="3"/>
  <c r="M407" i="3" s="1"/>
  <c r="L408" i="3"/>
  <c r="M408" i="3" s="1"/>
  <c r="L409" i="3"/>
  <c r="M409" i="3"/>
  <c r="L410" i="3"/>
  <c r="M410" i="3" s="1"/>
  <c r="L411" i="3"/>
  <c r="M411" i="3" s="1"/>
  <c r="L412" i="3"/>
  <c r="M412" i="3" s="1"/>
  <c r="L413" i="3"/>
  <c r="M413" i="3"/>
  <c r="L414" i="3"/>
  <c r="M414" i="3" s="1"/>
  <c r="L415" i="3"/>
  <c r="M415" i="3" s="1"/>
  <c r="L416" i="3"/>
  <c r="M416" i="3" s="1"/>
  <c r="L417" i="3"/>
  <c r="M417" i="3" s="1"/>
  <c r="L418" i="3"/>
  <c r="M418" i="3" s="1"/>
  <c r="L419" i="3"/>
  <c r="M419" i="3"/>
  <c r="L420" i="3"/>
  <c r="M420" i="3" s="1"/>
  <c r="L421" i="3"/>
  <c r="M421" i="3"/>
  <c r="L422" i="3"/>
  <c r="M422" i="3"/>
  <c r="L423" i="3"/>
  <c r="M423" i="3" s="1"/>
  <c r="L424" i="3"/>
  <c r="M424" i="3" s="1"/>
  <c r="L425" i="3"/>
  <c r="M425" i="3"/>
  <c r="L426" i="3"/>
  <c r="M426" i="3" s="1"/>
  <c r="L9" i="3"/>
  <c r="I80" i="3"/>
  <c r="I88" i="3"/>
  <c r="I96" i="3"/>
  <c r="I104" i="3"/>
  <c r="I112" i="3"/>
  <c r="I120" i="3"/>
  <c r="I128" i="3"/>
  <c r="I136" i="3"/>
  <c r="I144" i="3"/>
  <c r="I152" i="3"/>
  <c r="I160" i="3"/>
  <c r="I168" i="3"/>
  <c r="I176" i="3"/>
  <c r="I184" i="3"/>
  <c r="I192" i="3"/>
  <c r="I200" i="3"/>
  <c r="I208" i="3"/>
  <c r="I216" i="3"/>
  <c r="I224" i="3"/>
  <c r="I232" i="3"/>
  <c r="I240" i="3"/>
  <c r="I248" i="3"/>
  <c r="I256" i="3"/>
  <c r="I264" i="3"/>
  <c r="I272" i="3"/>
  <c r="I280" i="3"/>
  <c r="I288" i="3"/>
  <c r="I296" i="3"/>
  <c r="I304" i="3"/>
  <c r="I312" i="3"/>
  <c r="I318" i="3"/>
  <c r="I326" i="3"/>
  <c r="I334" i="3"/>
  <c r="I342" i="3"/>
  <c r="I350" i="3"/>
  <c r="I358" i="3"/>
  <c r="I366" i="3"/>
  <c r="I374" i="3"/>
  <c r="I382" i="3"/>
  <c r="I389" i="3"/>
  <c r="I397" i="3"/>
  <c r="I405" i="3"/>
  <c r="I413" i="3"/>
  <c r="I421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I119" i="3"/>
  <c r="J119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I127" i="3"/>
  <c r="J127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I135" i="3"/>
  <c r="J135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I159" i="3"/>
  <c r="J159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I167" i="3"/>
  <c r="J167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I175" i="3"/>
  <c r="J175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I199" i="3"/>
  <c r="J199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I207" i="3"/>
  <c r="J207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I215" i="3"/>
  <c r="J215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I239" i="3"/>
  <c r="J239" i="3"/>
  <c r="J240" i="3"/>
  <c r="I241" i="3"/>
  <c r="J241" i="3"/>
  <c r="I242" i="3"/>
  <c r="J242" i="3"/>
  <c r="I243" i="3"/>
  <c r="J243" i="3"/>
  <c r="I244" i="3"/>
  <c r="J244" i="3"/>
  <c r="I245" i="3"/>
  <c r="J245" i="3"/>
  <c r="I246" i="3"/>
  <c r="J246" i="3"/>
  <c r="I247" i="3"/>
  <c r="J247" i="3"/>
  <c r="J248" i="3"/>
  <c r="I249" i="3"/>
  <c r="J249" i="3"/>
  <c r="I250" i="3"/>
  <c r="J250" i="3"/>
  <c r="I251" i="3"/>
  <c r="J251" i="3"/>
  <c r="I252" i="3"/>
  <c r="J252" i="3"/>
  <c r="I253" i="3"/>
  <c r="J253" i="3"/>
  <c r="I254" i="3"/>
  <c r="J254" i="3"/>
  <c r="I255" i="3"/>
  <c r="J255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J272" i="3"/>
  <c r="I273" i="3"/>
  <c r="J273" i="3"/>
  <c r="I274" i="3"/>
  <c r="J274" i="3"/>
  <c r="I275" i="3"/>
  <c r="J275" i="3"/>
  <c r="I276" i="3"/>
  <c r="J276" i="3"/>
  <c r="I277" i="3"/>
  <c r="J277" i="3"/>
  <c r="I278" i="3"/>
  <c r="J278" i="3"/>
  <c r="I279" i="3"/>
  <c r="J279" i="3"/>
  <c r="J280" i="3"/>
  <c r="I281" i="3"/>
  <c r="J281" i="3"/>
  <c r="I282" i="3"/>
  <c r="J282" i="3"/>
  <c r="I283" i="3"/>
  <c r="J283" i="3"/>
  <c r="I284" i="3"/>
  <c r="J284" i="3"/>
  <c r="I285" i="3"/>
  <c r="J285" i="3"/>
  <c r="I286" i="3"/>
  <c r="J286" i="3"/>
  <c r="I287" i="3"/>
  <c r="J287" i="3"/>
  <c r="J288" i="3"/>
  <c r="I289" i="3"/>
  <c r="J289" i="3"/>
  <c r="I290" i="3"/>
  <c r="J290" i="3"/>
  <c r="I291" i="3"/>
  <c r="J291" i="3"/>
  <c r="I292" i="3"/>
  <c r="J292" i="3"/>
  <c r="I293" i="3"/>
  <c r="J293" i="3"/>
  <c r="I294" i="3"/>
  <c r="J294" i="3"/>
  <c r="I295" i="3"/>
  <c r="J295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J312" i="3"/>
  <c r="I313" i="3"/>
  <c r="J313" i="3"/>
  <c r="I314" i="3"/>
  <c r="J314" i="3"/>
  <c r="I315" i="3"/>
  <c r="J315" i="3"/>
  <c r="I316" i="3"/>
  <c r="J316" i="3"/>
  <c r="I317" i="3"/>
  <c r="J317" i="3"/>
  <c r="J318" i="3"/>
  <c r="I319" i="3"/>
  <c r="J319" i="3"/>
  <c r="I320" i="3"/>
  <c r="J320" i="3"/>
  <c r="I321" i="3"/>
  <c r="J321" i="3"/>
  <c r="I322" i="3"/>
  <c r="J322" i="3"/>
  <c r="I323" i="3"/>
  <c r="J323" i="3"/>
  <c r="I324" i="3"/>
  <c r="J324" i="3"/>
  <c r="I325" i="3"/>
  <c r="J325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J342" i="3"/>
  <c r="I343" i="3"/>
  <c r="J343" i="3"/>
  <c r="I344" i="3"/>
  <c r="J344" i="3"/>
  <c r="I345" i="3"/>
  <c r="J345" i="3"/>
  <c r="I346" i="3"/>
  <c r="J346" i="3"/>
  <c r="I347" i="3"/>
  <c r="J347" i="3"/>
  <c r="I348" i="3"/>
  <c r="J348" i="3"/>
  <c r="I349" i="3"/>
  <c r="J349" i="3"/>
  <c r="J350" i="3"/>
  <c r="I351" i="3"/>
  <c r="J351" i="3"/>
  <c r="I352" i="3"/>
  <c r="J352" i="3"/>
  <c r="I353" i="3"/>
  <c r="J353" i="3"/>
  <c r="I354" i="3"/>
  <c r="J354" i="3"/>
  <c r="I355" i="3"/>
  <c r="J355" i="3"/>
  <c r="I356" i="3"/>
  <c r="J356" i="3"/>
  <c r="I357" i="3"/>
  <c r="J357" i="3"/>
  <c r="J358" i="3"/>
  <c r="I359" i="3"/>
  <c r="J359" i="3"/>
  <c r="I360" i="3"/>
  <c r="J360" i="3"/>
  <c r="I361" i="3"/>
  <c r="J361" i="3"/>
  <c r="I362" i="3"/>
  <c r="J362" i="3"/>
  <c r="I363" i="3"/>
  <c r="J363" i="3"/>
  <c r="I364" i="3"/>
  <c r="J364" i="3"/>
  <c r="I365" i="3"/>
  <c r="J365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3" i="3"/>
  <c r="J373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J382" i="3"/>
  <c r="I383" i="3"/>
  <c r="J383" i="3"/>
  <c r="I384" i="3"/>
  <c r="J384" i="3"/>
  <c r="I385" i="3"/>
  <c r="J385" i="3"/>
  <c r="I386" i="3"/>
  <c r="J386" i="3"/>
  <c r="I387" i="3"/>
  <c r="J387" i="3"/>
  <c r="I388" i="3"/>
  <c r="J388" i="3"/>
  <c r="J389" i="3"/>
  <c r="I390" i="3"/>
  <c r="J390" i="3"/>
  <c r="I391" i="3"/>
  <c r="J391" i="3"/>
  <c r="I392" i="3"/>
  <c r="J392" i="3"/>
  <c r="I393" i="3"/>
  <c r="J393" i="3"/>
  <c r="I394" i="3"/>
  <c r="J394" i="3"/>
  <c r="I395" i="3"/>
  <c r="J395" i="3"/>
  <c r="I396" i="3"/>
  <c r="J396" i="3"/>
  <c r="J397" i="3"/>
  <c r="I398" i="3"/>
  <c r="J398" i="3"/>
  <c r="I399" i="3"/>
  <c r="J399" i="3"/>
  <c r="I400" i="3"/>
  <c r="J400" i="3"/>
  <c r="I401" i="3"/>
  <c r="J401" i="3"/>
  <c r="I402" i="3"/>
  <c r="J402" i="3"/>
  <c r="I403" i="3"/>
  <c r="J403" i="3"/>
  <c r="I404" i="3"/>
  <c r="J404" i="3"/>
  <c r="J405" i="3"/>
  <c r="I406" i="3"/>
  <c r="J406" i="3"/>
  <c r="I407" i="3"/>
  <c r="J407" i="3"/>
  <c r="I408" i="3"/>
  <c r="J408" i="3"/>
  <c r="I409" i="3"/>
  <c r="J409" i="3"/>
  <c r="I410" i="3"/>
  <c r="J410" i="3"/>
  <c r="I411" i="3"/>
  <c r="J411" i="3"/>
  <c r="I412" i="3"/>
  <c r="J412" i="3"/>
  <c r="J413" i="3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J421" i="3"/>
  <c r="I422" i="3"/>
  <c r="J422" i="3"/>
  <c r="I423" i="3"/>
  <c r="J423" i="3"/>
  <c r="I424" i="3"/>
  <c r="J424" i="3"/>
  <c r="I425" i="3"/>
  <c r="J425" i="3"/>
  <c r="I426" i="3"/>
  <c r="J426" i="3"/>
  <c r="J9" i="3"/>
  <c r="I9" i="3"/>
  <c r="L427" i="3" l="1"/>
  <c r="M9" i="3"/>
  <c r="M427" i="3" s="1"/>
  <c r="E429" i="3" l="1"/>
  <c r="E430" i="3"/>
  <c r="J427" i="3"/>
  <c r="I427" i="3"/>
  <c r="H49" i="2"/>
  <c r="I49" i="2" l="1"/>
  <c r="H9" i="2"/>
  <c r="H10" i="2"/>
  <c r="H11" i="2"/>
  <c r="H12" i="2"/>
  <c r="I9" i="2"/>
  <c r="I10" i="2"/>
  <c r="I11" i="2"/>
  <c r="I12" i="2"/>
  <c r="J9" i="2"/>
  <c r="J10" i="2"/>
  <c r="J11" i="2"/>
  <c r="J12" i="2"/>
  <c r="K49" i="2"/>
  <c r="J43" i="2" l="1"/>
  <c r="J44" i="2"/>
  <c r="J45" i="2"/>
  <c r="I43" i="2"/>
  <c r="I44" i="2"/>
  <c r="I45" i="2"/>
  <c r="H43" i="2"/>
  <c r="H44" i="2"/>
  <c r="H45" i="2"/>
  <c r="H13" i="2" l="1"/>
  <c r="I13" i="2"/>
  <c r="I47" i="2" l="1"/>
  <c r="H46" i="2"/>
  <c r="I42" i="2"/>
  <c r="I40" i="2"/>
  <c r="H39" i="2"/>
  <c r="I38" i="2"/>
  <c r="I36" i="2"/>
  <c r="H35" i="2"/>
  <c r="I34" i="2"/>
  <c r="I32" i="2"/>
  <c r="H31" i="2"/>
  <c r="I30" i="2"/>
  <c r="I28" i="2"/>
  <c r="H27" i="2"/>
  <c r="I26" i="2"/>
  <c r="I24" i="2"/>
  <c r="H23" i="2"/>
  <c r="I22" i="2"/>
  <c r="I20" i="2"/>
  <c r="H19" i="2"/>
  <c r="I18" i="2"/>
  <c r="I16" i="2"/>
  <c r="H15" i="2"/>
  <c r="I14" i="2"/>
  <c r="H14" i="2"/>
  <c r="I15" i="2"/>
  <c r="H16" i="2"/>
  <c r="H17" i="2"/>
  <c r="I17" i="2"/>
  <c r="H18" i="2"/>
  <c r="I19" i="2"/>
  <c r="H20" i="2"/>
  <c r="H21" i="2"/>
  <c r="I21" i="2"/>
  <c r="H22" i="2"/>
  <c r="I23" i="2"/>
  <c r="H24" i="2"/>
  <c r="H25" i="2"/>
  <c r="I25" i="2"/>
  <c r="H26" i="2"/>
  <c r="I27" i="2"/>
  <c r="H28" i="2"/>
  <c r="H29" i="2"/>
  <c r="I29" i="2"/>
  <c r="H30" i="2"/>
  <c r="I31" i="2"/>
  <c r="H32" i="2"/>
  <c r="H33" i="2"/>
  <c r="I33" i="2"/>
  <c r="H34" i="2"/>
  <c r="I35" i="2"/>
  <c r="H36" i="2"/>
  <c r="H37" i="2"/>
  <c r="I37" i="2"/>
  <c r="H38" i="2"/>
  <c r="I39" i="2"/>
  <c r="H40" i="2"/>
  <c r="H41" i="2"/>
  <c r="I41" i="2"/>
  <c r="H42" i="2"/>
  <c r="I46" i="2"/>
  <c r="H47" i="2"/>
  <c r="H48" i="2"/>
  <c r="I48" i="2"/>
  <c r="J13" i="2" l="1"/>
  <c r="J49" i="2" s="1"/>
  <c r="E51" i="2" l="1"/>
  <c r="E5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7" i="2"/>
  <c r="J48" i="2"/>
</calcChain>
</file>

<file path=xl/sharedStrings.xml><?xml version="1.0" encoding="utf-8"?>
<sst xmlns="http://schemas.openxmlformats.org/spreadsheetml/2006/main" count="1648" uniqueCount="536">
  <si>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</si>
  <si>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</si>
  <si>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</si>
  <si>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</si>
  <si>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</si>
  <si>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</si>
  <si>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</si>
  <si>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</si>
  <si>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</si>
  <si>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</si>
  <si>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</si>
  <si>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</si>
  <si>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</si>
  <si>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</si>
  <si>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</si>
  <si>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</si>
  <si>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</si>
  <si>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</si>
  <si>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</si>
  <si>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</si>
  <si>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</si>
  <si>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</si>
  <si>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</si>
  <si>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</si>
  <si>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</si>
  <si>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</si>
  <si>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</si>
  <si>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</si>
  <si>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</si>
  <si>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</si>
  <si>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</si>
  <si>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</si>
  <si>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Начальная минимальная ЦЕНА, тенге. с учетом НДС 12% / Initial minimum price incl VAT 12, KZT</t>
  </si>
  <si>
    <t>Резервуар резинотканевый открытого типа ОР-1000 (для краткосрочного хранения нефти)</t>
  </si>
  <si>
    <t>Нефтесборщик порогового типа</t>
  </si>
  <si>
    <t>Скиммер 10м3/час</t>
  </si>
  <si>
    <t>Скиммер 20м3/час</t>
  </si>
  <si>
    <t>Распылитель сорбента Р2</t>
  </si>
  <si>
    <t>Вакумная мобильная емкость ro-tanker2000</t>
  </si>
  <si>
    <t>Вакумная насоная установка Ro-Vac MK II</t>
  </si>
  <si>
    <t>Машинка для безогневой резки труб МТР325-1420 'Волжанка-2'</t>
  </si>
  <si>
    <t>Насосный агрегат самовсасывающий АНС-130Д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</si>
  <si>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</si>
  <si>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</si>
  <si>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</si>
  <si>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Прибор искатель повреждений изоляции ИПИ-95</t>
  </si>
  <si>
    <t>Акустический Локатор</t>
  </si>
  <si>
    <t>Дизельная электростанция ЭД2Х8-Т400-1ВКС (гос.номер E 310 AED)</t>
  </si>
  <si>
    <t>Низкочастотный локатор</t>
  </si>
  <si>
    <t>Автоматический нагнетатель высоковязких материалов НВМм-500-1</t>
  </si>
  <si>
    <t>Устройство прорезное АКВ-101 «Малютка»</t>
  </si>
  <si>
    <t>Аппарат для подачи проволоки LN23-Р</t>
  </si>
  <si>
    <t>Ручной Нагнетатель вязких материалов НВМр-500м</t>
  </si>
  <si>
    <t>FA01364       FNO-00612</t>
  </si>
  <si>
    <t>FA01370      FNO-00618</t>
  </si>
  <si>
    <t>FA01371      FNO-00619</t>
  </si>
  <si>
    <t>FA01418      FNO-00664</t>
  </si>
  <si>
    <t>FA01419      FNO-00665</t>
  </si>
  <si>
    <t>FA01420      FNO-00666</t>
  </si>
  <si>
    <t>FA01439      FNO-00685</t>
  </si>
  <si>
    <t>FA01440       FNO-00686</t>
  </si>
  <si>
    <t>FA02414       FNO-01325</t>
  </si>
  <si>
    <t>FA02415       FNO-01326</t>
  </si>
  <si>
    <t>FA02416       FNO-01327</t>
  </si>
  <si>
    <t>FA02417      FNO-01328</t>
  </si>
  <si>
    <t>FA02418      FNO-01329</t>
  </si>
  <si>
    <t>FA02419       FNO-01330</t>
  </si>
  <si>
    <t>FA02420       FNO-01331</t>
  </si>
  <si>
    <t>FA02421      FNO-01332</t>
  </si>
  <si>
    <t>FA02424      FNO-01342</t>
  </si>
  <si>
    <t>FA02425      FNO-01343</t>
  </si>
  <si>
    <t>FA02426      FNO-01335</t>
  </si>
  <si>
    <t>FA02429      FNO-01338</t>
  </si>
  <si>
    <t>FA02430       FNO-01339</t>
  </si>
  <si>
    <t>FA02431      FNO-01340</t>
  </si>
  <si>
    <t>FA02432      FNO-01341</t>
  </si>
  <si>
    <t>FA02487      FNO-01530</t>
  </si>
  <si>
    <t>FA02778      FNO-01606</t>
  </si>
  <si>
    <t>FA03592      FNO-02473</t>
  </si>
  <si>
    <t>FA03598      FNO-02485</t>
  </si>
  <si>
    <t>FA03702      FNO-02574</t>
  </si>
  <si>
    <t>FA05707      FNO-05061</t>
  </si>
  <si>
    <t>FA05708      FNO-05062</t>
  </si>
  <si>
    <t>FA05733      FNO-05065</t>
  </si>
  <si>
    <t>FM001257     FNO-03850</t>
  </si>
  <si>
    <t>FM001258     FNO-03851</t>
  </si>
  <si>
    <t>FM003556     FNO-05073</t>
  </si>
  <si>
    <t>FM003557     FNO-05074</t>
  </si>
  <si>
    <t>FM003558     FNO-05075</t>
  </si>
  <si>
    <t>Закупка № 0053-PROC-2020 / Purchase №0053-PROC-2020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</si>
  <si>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</si>
  <si>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>Дизель-Электростанция ЭД60-Т400-РП</t>
  </si>
  <si>
    <t>Мобильная установка для утилизации нефти 'Костер'</t>
  </si>
  <si>
    <t>FA01356      FNO-00604</t>
  </si>
  <si>
    <t>FA01359      FNO-00607</t>
  </si>
  <si>
    <t>FA00239
1-049</t>
  </si>
  <si>
    <t>FA00240
1-050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</si>
  <si>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</si>
  <si>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</si>
  <si>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реализовали</t>
  </si>
  <si>
    <t>2.</t>
  </si>
  <si>
    <t xml:space="preserve">Покупатель не имеет претензий к качеству Товара. Покупатель ознакомился с техническим состоянием товара. </t>
  </si>
  <si>
    <t>шт.</t>
  </si>
  <si>
    <t>Начальная минимальная ЦЕНА, тенге. без НДС 12% / Initial minimum price excl VAT 12, KZT</t>
  </si>
  <si>
    <t xml:space="preserve"> ЦЕНА, тенге. без НДС 12% /  price excl VAT 12, KZT</t>
  </si>
  <si>
    <t>ФЛАНЕЦ 30" 150  под приварку</t>
  </si>
  <si>
    <t>ФЛАНЕЦ 24"150 под приварку</t>
  </si>
  <si>
    <t>ФЛАНЕЦ 20" 150 под приварку</t>
  </si>
  <si>
    <t>ФЛАНЕЦ 1-600 СТ 20</t>
  </si>
  <si>
    <t>ПЕРЕХОДНИК 485*14*375</t>
  </si>
  <si>
    <t>ПЕРЕХОДНИК (ДИАМЕРТ 28" 3/8*375КА516 )</t>
  </si>
  <si>
    <t>ТРОЙНИК</t>
  </si>
  <si>
    <t>ЭКСЦЕНТРИЧЕСКИЙ ПЕРЕХОД 508х406.4</t>
  </si>
  <si>
    <t>КОНЦЕНТРИЧЕСКИЙ ПЕРЕХОД 20X16"</t>
  </si>
  <si>
    <t>ПЕРЕХОД K530X14-377X12 диаметр 530х377</t>
  </si>
  <si>
    <t>ТРОЙНИК диаметр 377х9</t>
  </si>
  <si>
    <t>ТРОЙНИК диаметр 273</t>
  </si>
  <si>
    <t>ЗАГЛУШКА Ду 160 Ру16</t>
  </si>
  <si>
    <t>ТРОЙНИК 1020Х720 Ру-64 ХЛ ТУ 102-488-95</t>
  </si>
  <si>
    <t>ТРОЙНИК 720Х530 Ру-64 ХЛ ТУ 102-488-95</t>
  </si>
  <si>
    <t>Демонтированный полуотвод ДУ 600 35°</t>
  </si>
  <si>
    <t>Демонтированный  отвод ДУ 600 ст 12мм</t>
  </si>
  <si>
    <t>Демонтированный  тройник 600/250 стенка 12мм</t>
  </si>
  <si>
    <t>Демонтированный полуотвод ДУ 600 45° стенка 12мм</t>
  </si>
  <si>
    <t>Демонтированная труба ДУ 720 стенка 12мм старая спиральная (ржавчина)</t>
  </si>
  <si>
    <t>Демонтированная ремонтная муфта 1020 КМТ длиной 1 метр с разгрузочными кольцами</t>
  </si>
  <si>
    <t>Демонтированный отвод 90* Ду500</t>
  </si>
  <si>
    <t>Демонтированный шаровой кран ДУ50</t>
  </si>
  <si>
    <t>Демонтированная ремонтная муфта 1020/10  длиной 1.5 метр (без разгрузочных колец)</t>
  </si>
  <si>
    <t>Демонтированный СВАРНОЙ ФЛАНЕЦ диаметр 200 8"600</t>
  </si>
  <si>
    <t>ФЛАНЕЦ СВАРНОЙ внутр 380/500</t>
  </si>
  <si>
    <t>Отвод КОЛЕНО 436</t>
  </si>
  <si>
    <t>ЧУГУННЫЙ ОБРАТНЫЙ КЛАПАН ФЛАНЦЕВЫЙ 14" класс 150</t>
  </si>
  <si>
    <t>Переход диаметр 24"х8" Италия</t>
  </si>
  <si>
    <t>КОЛЕНО ДУ600х12</t>
  </si>
  <si>
    <t>КОЛЕНО Dу600х14</t>
  </si>
  <si>
    <t>КОНЦЕНТРИЧЕСКИЙ ПЕРЕХОД Р20"х14"</t>
  </si>
  <si>
    <t>КОНЦЕНТРИЧЕСКИЙ ПЕРЕХОД 20"х12" STD WPB96U</t>
  </si>
  <si>
    <t>ОТВОД  426х10</t>
  </si>
  <si>
    <t>ПЕРЕХОД 530х630</t>
  </si>
  <si>
    <t>ТРОЙНИК 325х12"-2/3х10</t>
  </si>
  <si>
    <t>ШТАМПОСВАРНОЙ ТРОЙНИК 460х460х460-18"</t>
  </si>
  <si>
    <t>ПЕРЕХОДНОЙ ТРОЙНИК</t>
  </si>
  <si>
    <t>Демонтированный ТРОЙНИК 8Х8 толщ 10мм</t>
  </si>
  <si>
    <t>КОНЦЕНТРИЧЕСКИЙ ПЕРЕХОД (530x426)</t>
  </si>
  <si>
    <t>СВАРНАЯ ЗАГЛУШКА</t>
  </si>
  <si>
    <t>ОТВОД 45 градусов ДУ420х15</t>
  </si>
  <si>
    <t>ОТВОД</t>
  </si>
  <si>
    <t>ПЕРЕХОД</t>
  </si>
  <si>
    <t>ТРОЙНИК не сквозной 720Х720</t>
  </si>
  <si>
    <t>ПЕРЕХОДНОЕ КОЛЬЦО</t>
  </si>
  <si>
    <t>ПЕРЕХОДНОЕ КОЛЬЦО диаметр 1020 ст 25 с конусом</t>
  </si>
  <si>
    <t>ОБОЛОЧКА ДВИГАТЕЛЯ</t>
  </si>
  <si>
    <t>СТАЛЬНОЙ БЛИН 610х28мм</t>
  </si>
  <si>
    <t>СТАЛЬНОЙ БЛИН</t>
  </si>
  <si>
    <t>Фланец  Ду-1000 40"600 WT 12.30 MSS SP 44 A694F65</t>
  </si>
  <si>
    <t>ПЕРЕХОДНИК (ДИАМЕТР  820х 13-760)</t>
  </si>
  <si>
    <t>Вытяжной шкаф для хранения материалов.~Enclosure for storage fo materials</t>
  </si>
  <si>
    <t>Насос электрический без электропривода.~Electrical pump</t>
  </si>
  <si>
    <t>Подрезервуарный шаровой кран 24" класс 150 (XV-0292)~Ball valve 24" # 150 (XV-0292)</t>
  </si>
  <si>
    <t>ШАРОВОЙ КЛАПАН 28" с приводом Ledeen~VALVE, BALL, CARBON STEEL BODY</t>
  </si>
  <si>
    <t>Демонтированный шаровой кран Ду 500 Ру25 без электропривода~Dismantling ball valve Dn 500 Rn 25 without actuator</t>
  </si>
  <si>
    <t>Фильтр-грязеуловитель 'Оман'~Mud strainer "Oman"</t>
  </si>
  <si>
    <t>Измерительный узел Оман                   ~Measurement unit "Oman"</t>
  </si>
  <si>
    <t>Демонтированный электромотор для магистрального насоса #НМ 1008581: тип АВВ 560 1.2 BSNB~Dismantled electric motor for mainline pump #НМ 1008581: type АВВ 560 1.2 BSNB</t>
  </si>
  <si>
    <t>Демонтированный электромотор для магистрального насоса #НМ 1008580: тип АВВ 560 1.2 BSNB~Dismantled electric motor for mainline pump #НМ 1008580: type АВВ 560 1.2 BSNB</t>
  </si>
  <si>
    <t>Блок контроля качества~Oil quality loop</t>
  </si>
  <si>
    <t>КТП 25/6~Package Transformer Station</t>
  </si>
  <si>
    <t>Насосная установка  УОДН 170-150-125 (74930)~Pump UОDN  170-150-125 (74930)</t>
  </si>
  <si>
    <t>ВОДООТЛИВНОЙ НАСОС в сборе с двигателем TAG 10-PU-A221~SCRAPER AREA SUMP PUMP</t>
  </si>
  <si>
    <t>Шаровой кран Оман с приводом~Ball valve "Oman"</t>
  </si>
  <si>
    <t>Мобильная установка для утилизации нефти 'Костер'~Mobile oil recycling facility "Koster"</t>
  </si>
  <si>
    <t>Насосная установка УОДН 120-100-65 (36757) №2~Pump unit UODN 120-100-65 (36757) No.2</t>
  </si>
  <si>
    <t>Устройство ПАКЕР ППП-50~Packer unit PPP-50</t>
  </si>
  <si>
    <t>Заслонка поворотная Vanessa  Ду 600 (ND 24") фланцевая, внутр. конструкция B, стиль 2, материал корпуса ASTM A352 LCB (BOM AC01)~Vanessa butterfly control valve, DN 600 (ND24") Double Flanged, Trim B, Trim Style 2, Body material ASTM A352 LCB (BOM AC</t>
  </si>
  <si>
    <t>Задвижка клиновая надземная DN600 1,6 МПа УК11016-600 У1 СО 09Г2C сделано в РК УКАЗ~Gate valve aboveground DN600 1,6 МПа УК11016-600 У1 СО 09Г2C</t>
  </si>
  <si>
    <t>Стол для переговоров (300x110x75)~Table  (300x110x75)</t>
  </si>
  <si>
    <t>Тумба мобильная Д173 с замком~Mobile pedestal</t>
  </si>
  <si>
    <t>Логос 370 Гардероб~Wardrobe 370</t>
  </si>
  <si>
    <t>Логос 362 Шкаф для документов~Dresser 362</t>
  </si>
  <si>
    <t>Логос 102 Стол рабочий с 2-ми приставными элементами 730 и 735~Writing-table</t>
  </si>
  <si>
    <t>Логос 212 мобильная тумба~Bedside-table</t>
  </si>
  <si>
    <t>МОТОР GE7,5КВ~MOTOR GE7,5KW</t>
  </si>
  <si>
    <t>Регулирующий клапан расхода "Flowseal", 8", модель 08-1WA-121TTG-B, c приводом EIM модель Р4Т1-5 , условное давление фланцевых соединений 2,0МПа~Flowseal 08-1WA-121TTG-B EIM Р4Т1-5 actuated 8" flow control valve; flange joint nominal pressure 2,0Mpa</t>
  </si>
  <si>
    <t>Локатор акустический ЛА-1~Acoustic locator for Pig....</t>
  </si>
  <si>
    <t>IP телефон OpenStage 60 G вулканическая лава (1 Гбит) **********Использовать номер 1038284**********~OpenStage 60 G (lava) **********Use number 1038284**********</t>
  </si>
  <si>
    <t>ВВМ-311-виброметр портативный~Vibration meter VVM-311</t>
  </si>
  <si>
    <t>Ультразвуковой дефектоскоп "Peleng" УДЗ-103 с ПО~Ultrasonic Defectoscope UDZ-103 w/ software</t>
  </si>
  <si>
    <t>Уплотнение торцевое 220-С-3920 к насосу ПН 150-50~End seal for ПН 150-50 pump</t>
  </si>
  <si>
    <t>Полуботинки ИТР, женские, чёрные~Black ladies' low shoes</t>
  </si>
  <si>
    <t>Костюм зимний женский, логотип КТК-К ткань ОП и антистат с утеплителем (тип А), комплект: куртка, ПК, утепленный жилет. Размер 48-50, рост 170-176~Winter Suit  for women with CPC-K embr. Logo. Mixed fabric. Type A. Size 48-50, height 170-176</t>
  </si>
  <si>
    <t>Костюм утепленный для женщин "ЛАДОГА" логотипом-вышивкой КТК-K световозвращающие полоски, комплект:куртка+брюки~Winter Suit for woman "Ladoga", with CPC-K embr. Logo, scotch-light Set:Jacket+Trouses</t>
  </si>
  <si>
    <t>ТЕРМОМЕТР  СОПРОТИВЛЕНИЯ 0065D21R0080D0115T40EDV11~DETECTOR TEMPERATURE RES 0065D21R0080D0115T40EDV11</t>
  </si>
  <si>
    <t>МАНОМЕТР 0-600 KPA 232.50.160~GAUGE PRESSURE 0-600 KPA 232.50.160</t>
  </si>
  <si>
    <t>***Использовать 1011574***Дифференциальный датчик давления (Pmax 140bar, RANGE -10/+10bar, 10.5/45VDC, 4/20mA).~***Use 1011574***DIFFERENTIAL PRESSURE TRANSMITTER Pmax 140bar, RANGE -10/+10bar, 10.5/45VDC, 4/20mA</t>
  </si>
  <si>
    <t>Преобразователь избыточного давления (мodel: 3051CG-4-A-2-2-A-1-A-B4-E8-Q4)~Surplus pressure converter model3051CG4A22A1AB4E8Q4, rangelimits:-1/+20.7Bar, calibration:0/2000KPA</t>
  </si>
  <si>
    <t>Биметалический термометр S5551~Thermometer, bimetal.  8MM Stem x 250MM Length.  0/100°С</t>
  </si>
  <si>
    <t>Дифференциальный датчик давления (40-65; 40-85 bar)~DIFFERENTIAL PRESSURE TRANSMITTER</t>
  </si>
  <si>
    <t>Преобразователь избыточного давления модель 3051S2-CG-5A-2-B11-A-2A-B4-I1-Q4, диапазон:0...+13800kPa~Pressure transmitter model 3051S2-CG-5A-2-B11-A-2A-B4-I1-Q4, range:0...+13800kPa</t>
  </si>
  <si>
    <t>Интеллектуальный датчик преобразователя давления 3051 TG2A2A2/KI1Q4 диапазон 1,38 BAR~Temperature transmitter 3051 TG2A2A2/KI1Q4 range 1,38 BAR</t>
  </si>
  <si>
    <t>BOURDON TUBE PRESSURE GAUGES,STAINLESS STEEL SERIES ; SPECIFICATIONS ACCORDING TO DATA SHEET:PM02.02 AND PM02.03~BOURDON TUBE PRESSURE GAUGES,STAINLESS STEEL SPECIFICATIONS ACCORDING TO DATA SHEET:PM02.02 AND PM02.03 МАНОМЕТРЫ С ТРУБКОЙ БУРДОНА, СЕРИЯ ИЗ НЕРЖАВЕЮЩЕЙ СТАЛИ; ТЕХНИЧЕСКИЕ ХАРАКТЕРИСТИКИ СОГЛАСНО СПЕЦИФИКАЦИИ: PM02.02 И PM02.03 ~ ДАТЧИКИ ДАВЛЕНИЯ С БУРДОНОВСКОЙ ТРУБКОЙ, ИЗ НЕРЖАВЕЮЩЕЙ СТАЛИ ТЕХНИЧЕСКИЕ ХАРАКТЕРИСТИКИ СОГЛАСНО СПЕЦИФИКАЦИИ: PM02.02 И PM02.03</t>
  </si>
  <si>
    <t>SERIES 65 WITH SENSOR W/O THERMOWELL    MODEL 0065D21R0035N0165EDV11~ДАТЧИК БЕЗ ТЕРМОПАРАКАРМАНА</t>
  </si>
  <si>
    <t>УРОВНЕМЕР НЕПОСРЕДСТВЕННОГО СЧИТЫВАНИЯ 150 ММ ,ЖИДКОСТЬ:НЕФТЯНОЕ ТОПЛИВО, МЕСТОПОЛОЖЕНИЕ:БОКОВАЯ ПОВЕРХНОСТЬ, ЕД.ИЗМ.:ЛИТР, ПРЕДВАРИТЕЛЬНО ПОСТАВЛЕННОЕ ПО K858/1/FM ,ССЫЛАЕМАЯ ЧАСТЬ:Q797/1/FM  СТРАНА~LEVEL GAUGE LG BAYHAM LTD BASINGSTOKE  (0-15.25x10</t>
  </si>
  <si>
    <t>ДАТЧИК  ДАВЛЕНИЯ № CG5A22A1AS1B4E8Q8 И ФЛАНЦЕВАЯ РАЗДЕЛИТЕЛЬНАЯ МЕМБРАНА , ДЛИНА КАПИЛЯРА-4,5 МЕТРА (3ШТ)~PRESSURE TRANSMITTER № CG5A22A1AS1B4E8Q8 with REMOTE SEAL  length 4,5 М (3 EA)</t>
  </si>
  <si>
    <t>Электроконтактный манометр с разделительный мембраной~Electric-contact pressure manometer with separation membrane</t>
  </si>
  <si>
    <t>ЗАЩИТНЫЙ ТЕРМОКАРМАН (КОМПАНИЯ "КОНЕН С.А.КОНТРЕКСЕВИЛЬ"ФРАНЦИЯ)~PROTECTIVE THERMOWELL 0096Y-0450-L46-T060-D</t>
  </si>
  <si>
    <t>ЗАГЛУШКА(ФЛАНЕЦ) C ПЕРЕХОДОМ 11ММ 2" В16. КЛАСС150A/SA 105~VALVE, CHECK API</t>
  </si>
  <si>
    <t>Контрольный экранированный кабель КВВГэ сечением 4х1.0мм2 (или 4.15мм2)~Shielded control cable KVVG with section 4х1.0mm2 (or 4.15mm2)</t>
  </si>
  <si>
    <t>Муфта пластинчатая TSKS-0740-0055-2850 с дополнительной обработкой к насосу HM 2500-230 и/дв. ABB HM 1006579~Plate Coupling TSKS-0740-0055-2850 modified for Pump HM 2500-230 and El. Motor ABB no. HM 1006579.</t>
  </si>
  <si>
    <t>ФИТИНГ С ВНУТРЕННИМ УГЛОМ.  (SIEMENS)~INSIDE CORNER FITTING.</t>
  </si>
  <si>
    <t>ИНСТРУМЕНТ ДЛЯ УСТАНОВКИ LDP.  (SIEMENS)~LDP INSTALLATION TOOL LDW5-V.</t>
  </si>
  <si>
    <t>АДАПТЕР ДЛЯ АККУМУЛЯТОРОВ~BATTERY ADAPTER FOR 6-UNIT GANG CHARGER</t>
  </si>
  <si>
    <t>Модуль для Nbase  EM316NM~Module for Nbase  EM316NM</t>
  </si>
  <si>
    <t>ПРОЦЕССОРНЫЙ МОДУЛЬ 486 DM4L~DATA PROCESSOR MODULE 486 DM4L</t>
  </si>
  <si>
    <t>СИГНАЛЬНЫЙ КОМПЛЕКТ SIUX~SIUX SIGNAL UNIT</t>
  </si>
  <si>
    <t>КОНТРОЛЛЕР TMEMW~LINE TRUNK UNIT CONTROLLER TMEMW</t>
  </si>
  <si>
    <t>ЦИФРОВОЙ ИНТЕРФЕЙС ДЛЯ S2-ISDN~DIGITAL INTERFACE FOR S2-ISDN</t>
  </si>
  <si>
    <t>ТРАНКОВЫЙ МОДУЛЬ LTUCE~TRUNK MODULE-E&amp;M WORLD LTUCE</t>
  </si>
  <si>
    <t>ТРАНКОВЫЙ МОДУЛЬ TM2LP~TRUNK MODULE TM2LP</t>
  </si>
  <si>
    <t>16-ТИ ПОРТОВЫЙ ПЕРЕКЛЮЧАТЕЛЬ AT-3716XL-50~AT-3716XL-50 SWITCH 16 PORT</t>
  </si>
  <si>
    <t>Allied telesyn Конвертер 10 slot media converter rackmount chassis with redundant power option AT-MCR12-50~Allied telesyn Converter 10 slot media converter rackmount chassis with redundant power option AT-MCR12-50 Allied telesyn Конвертер Шасси медиаконвертера на 10 слотов с опцией резервного питания AT-MCR12-50 ~ Шасси медиаконвертера Allied telesyn Converter на 10 слотов с опцией резервного питания AT-MCR12-50</t>
  </si>
  <si>
    <t>ГЕНЕРАТОР~RING CURRENT GENERATOR</t>
  </si>
  <si>
    <t>Ультрозвуковой вычислитель расхода 1010DVDN-T2K1DFGS, в корпусе NEMA4,  Питание 220 VAC~Dual Channel NEMA 4X Flow Computer 1010DVDN-T2K1DFGS,  Power Supply 220 VAC</t>
  </si>
  <si>
    <t>MODEL 751 REMOTE SIGNAL INDICATOR MODEL 0751AM3E5B ITEM-33~СИГНАЛЬНЫЙ ИНДИКАТОР (751AM3E5B  ROSEMOUNT  ) (AM3E5B)</t>
  </si>
  <si>
    <t>Флянцевая разделительная мембрана ,длина капиляра 1,5 метра~FLANGED DIAPHRAGM SEAL</t>
  </si>
  <si>
    <t>Соединительный разъем на 100А 3PHY 277/480VAC~PANEL ENCLOSURE 100А 3PHY 277/480VAC</t>
  </si>
  <si>
    <t>Соединительный разъем на 60А 3PHY 277/480VAC~PANEL ENCLOSURE 60А 3PHY 277/480VAC</t>
  </si>
  <si>
    <t>Плата FTB 025044-100~Board FTB 025044-100</t>
  </si>
  <si>
    <t>НАБОР УПЛОТНИТЕЛЕЙ (ГРАФИТ)~SEAL KIT 99022-002</t>
  </si>
  <si>
    <t>КРЫЛЬЧАТКА SDR50803Z  ДЛЯ НАСОСА 14X23-DVS~IMPELLER SDR50803Z FOR 14X23-DVS PUMP</t>
  </si>
  <si>
    <t>Электронасосный агрегат CNV236 2x3x11-1/2 amps 27,5~Electropump</t>
  </si>
  <si>
    <t>ПРИВОДНОЙ МЕХАНИЗМ: ЗАПЧАСТИ ДЛЯ МОТОРА HP0.08....~ELECTRIC ACTUATOR: MOTOR PARTS HP0.08, 380V, 3PH, 50Hz</t>
  </si>
  <si>
    <t>ПРИВОДНОЙ МЕХАНИЗМ: ЗАПЧАСТИ ДЛЯ МОТОРА HP0.05....~ELECTRIC ACTUATOR: MOTOR PARTS HP0.05, 380V, 3PH, 50Hz</t>
  </si>
  <si>
    <t>ПРИВОДНОЙ МЕХАНИЗМ: ЗАПЧАСТИ ДЛЯ МОТОРА HP0.08~EL. ACTUATOR: MOTOR PART HP0.08, 380V, 3PH, 50Hz</t>
  </si>
  <si>
    <t>Пробозаборное устройство щелевого типа, DN-1000мм~Slotted type sampler, DN-1000mm</t>
  </si>
  <si>
    <t>ПЕРЕХОД МЕДНЫЙ ( ДИАМЕТР 22X18)~REDUCER COPPER</t>
  </si>
  <si>
    <t>КОНУСНЫЙ ВКЛАДЫШ ВСАСА SBT55690 ДЛЯ НАСОСА 10-VDA-2ST~BUSHING SUCTION BELL SBT55690 FOR 10-VDA-2ST PUMP</t>
  </si>
  <si>
    <t>КРЫЛЬЧАТКА ВТОРОЙ СТУПЕНИ ДЛЯ НАСОСА 10-VDA-2ST~IMPELLER 2ND STAGE FOR 10-VDA-2ST PUMP</t>
  </si>
  <si>
    <t>УПОРНОЕ КОЛЬЦО, ПОЗИЦИЯ 4А,  КРЫЛЬЧАТКИ ДЛЯ НАСОСА  10-VDA-2ST~WEAR RING IMPELLER ITEM 4A FOR 10-VDA-2ST PUMP</t>
  </si>
  <si>
    <t>УПОРНОЕ КОЛЬЦО, ПОЗИЦИЯ  5,   КОРПУСА ДЛЯ НАСОСА 10-VDA-2ST~WEAR RING CASE ITEM 5 FOR 10-VDA-2ST PUMP</t>
  </si>
  <si>
    <t>УПОРНОЕ  КОЛЬЦО, ПОЗИЦИЯ  5А, КОРПУСА ДЛЯ НАСОСА  10-VDA-2ST~WEAR RING CASE ITEM 5A FOR 10-VDA-2ST PUMP</t>
  </si>
  <si>
    <t>УПЛОТНИТЕЛЬНОЕ КОЛЬЦО KHA142403500 17G  ДЛЯ НАСОСА 10-VDA-2ST~O-RING KHA142403500 ITEM 17G FOR 10-VDA-2ST PUMP</t>
  </si>
  <si>
    <t>ШПОНКА МУФТЫ ДЛЯ НАСОСА 14X23-DVS~KEY COUPLING FOR 14X23-DVS PUMP</t>
  </si>
  <si>
    <t>ШПОНКА  КРЫЛЬЧАТКИ ДЛЯ НАСОСА 14X23-DVS~KEY IMPELLER FOR 14X23-DVS PUMP</t>
  </si>
  <si>
    <t>НИЖНЯЯ НИВЕЛИРОВОЧНАЯ ПЛОЩАДКА RCO35705 ДЛЯ НАСОСА 14X23-DVS~PLATE LOWER LEVELLING RCO35705 FOR 14X23-DVS PUMP</t>
  </si>
  <si>
    <t>ВЕРХНЯЯ НИВЕЛИРОВОЧНАЯ ТАРЕЛКА ДЛЯ  НАСОСА14X23-DVS~PLATE UPPER LEVELLING FOR 14X23-DVS PUMP</t>
  </si>
  <si>
    <t>КОЛЬЦО SBP48700 ОПОРНОГО ПОДШИПНИКА  ДЛЯ НАСОСА 14X23-DVS~RING SBP48700 BEARING SHOULDER FOR 14X23-DVS PUMP</t>
  </si>
  <si>
    <t>МАСЛОСЪЕМНОЕ КОЛЬЦО SBT40007 ДЛЯ НАСОСА 14X23-DVS~RING OIL SBT40007 FOR 14X23-DVS PUMP</t>
  </si>
  <si>
    <t>БАББИТОВАЯ ПОДУШКА RCQ3563715 ДЛЯ НАСОСА 14X23-DVS; 12X20 BFD  S/N P16866~SHOE BABBIT FACED RCO3563715 FOR 14X23-DVS PUMP; 12X20 BFD  S/N P16866</t>
  </si>
  <si>
    <t>БАББИТОВАЯ ПОДУШКА RCQ36313 ДЛЯ НАСОСА 14X23-DVS~SHOE BABBIT FACED RCQ36313 FOR 14X23-DVS PUMP</t>
  </si>
  <si>
    <t>БАББИТОВАЯ ПОДУШКА RCQ36314 ДЛЯ НАСОСА 14X23-DVS~SHOE BABBIT FACED RCQ36314 FOR 14X23-DVS PUMP</t>
  </si>
  <si>
    <t>БАББИТОВАЯ ПОДУШКА RCQ36315 ДЛЯ НАСОСА 14X23-DVS~SHOE BABBIT FACED RCQ36315 FOR 14X23-DVS PUMP</t>
  </si>
  <si>
    <t>ВТУЛКА SBR66099 ПРОМЕЖУТОЧНОГО ВАЛА К НАСОСУ 14X23-DVS~SLEEVE SBR66099 INTERMEDIATE SHAFT FOR 14X23-DVS PUMP</t>
  </si>
  <si>
    <t>УПОРНОЕ КОЛЬЦО КРЫЛЬЧАТКИ ДЛЯ НАСОСА 14X23-DVS~WEAR RING IMPELLER FOR 14X23-DVS PUMP</t>
  </si>
  <si>
    <t>Вращающееся уплотнительное кольцо сальника John Crane, поз. №5, для насоса  10-VDA-2ST "Нуово Пиньон С.п.А"~PACKING ROTARY SEAL RING John Crane, item. №5, for 10-VDA-2ST PUMP</t>
  </si>
  <si>
    <t>НЕПОДВИЖНОЕ УПЛОТНИТЕЛЬНОЕ РЕЗИНОВОЕ КОЛЬЦО ISD613740798 ДЛЯ 10-VDA-2ST НАСОСА~RING STATIONARY SEAL ISD613740798 FOR 10-VDA-2ST PUMP</t>
  </si>
  <si>
    <t>Противоизносное кольцо кожуха 320x300x32mm....~Case wear ring 320x300x32mm....</t>
  </si>
  <si>
    <t>Клапан э/магнитный фланцевый типа СВМ марки 15кч888р, 220В, 50Гц, Ду50, Ру=16№ изделия Y1, Y2, Y3~Electromagnetic valve</t>
  </si>
  <si>
    <t>Уплотнение для насоса 16X22 BFD/2~O-ring for pump 16X22 BFD/2</t>
  </si>
  <si>
    <t>СТАЦИОНАРНАЯ ВСТАВКА ( NUOVO PIGNONE S.P.A.)~STATIONARY INSERT  ( NUOVO PIGNONE S.P.A.)</t>
  </si>
  <si>
    <t>ВСТАВКА ( NUOVO PIGNONE S.P.A.)~INSERT ISD613740818 ( NUOVO PIGNONE S.P.A.)</t>
  </si>
  <si>
    <t>УПЛОТНИТЕЛЬНОЕ КОЛЬЦО~O-RING ISD613740811</t>
  </si>
  <si>
    <t>УПЛОТНИТЕЛЬНОЕ КОЛЬЦО~O-RING ISD613740813</t>
  </si>
  <si>
    <t>УПЛОТНИТЕЛЬНОЕ КОЛЬЦО~O-RING ISD613740816</t>
  </si>
  <si>
    <t>Ремкомплект к торцовым уплотнениям FLOWSERVE~Mechanical Seal repair packing FLOWSERVE</t>
  </si>
  <si>
    <t>Ремонтный комплект к торцовому уплотнению Flowserve 962280-003~Flowserve mechanical seal repairing kit 962280-003</t>
  </si>
  <si>
    <t>ВЕРХНИЙ АНТИФРИКЦИОННЫЙ ПОДШИПНИК ДЛЯ НАСОСА 10-VDA-2ST Для электродвигателя ПНА АНПС FAG7326B,MP,UA~UPPER ANTIFRICTION BEARING FOR PUMP 10-VDA-2ST for APS BP electric motor FAG7326B,MP,UA</t>
  </si>
  <si>
    <t>ПЕРЕХОД МЕДНЫЙ ( ДИАМЕТР 54X28)~REDUCER COPPER</t>
  </si>
  <si>
    <t>СИСТЕМА ВИНТИЛЯЦИИ И КОНДИЦИОНИРОВАНИЯ~Ventilation and air conditioning</t>
  </si>
  <si>
    <t>TERMINAL CONNECTOR~ТЕРМИНАЛЬНЫЙ КОННЕКТОР</t>
  </si>
  <si>
    <t>Подшипник 51134 MР~Bearing 51134 MР</t>
  </si>
  <si>
    <t>ШЕСТИГРАННАЯ РЕЗЬБОВАЯ ЗАГЛУШКА ( ДИАМЕТР 15)~PLUG, HEXHD, THRD. ASME B16.11 316SS</t>
  </si>
  <si>
    <t>Ремкомплект насоса системы охлаждения~Cooling system pump repair kit</t>
  </si>
  <si>
    <t>Стартор с двумя DU втулками для насоса высокого давления GS3318 BMS серии GS 3300~Stator with DU Bushings BMS</t>
  </si>
  <si>
    <t>Картер редуктора  для насоса высокого давления GS3318 BMS серии GS 3300~Gear housing</t>
  </si>
  <si>
    <t>Торцевая крышка для втулки DU, для насоса высокого давления GS3318 BMS серии GS 3300~End сover for DU bushing</t>
  </si>
  <si>
    <t>Подвеска HHCS 1-1/2", для насоса высокого давления GS3318 BMS серии GS 3300~Mounting HHCS 1-1/2"</t>
  </si>
  <si>
    <t>Крыльчатка~Impeller, Dean Pum, Dwg. no. 3</t>
  </si>
  <si>
    <t>Корпус~Body, Dean Pump, Dwg. no. 5</t>
  </si>
  <si>
    <t>Винты крышки корпуса~Body cap screw, Dean Pump, Dwg. no 5D</t>
  </si>
  <si>
    <t>Рама-адаптер~Adapter Frame, Dean Pump, Dwg. no. 7</t>
  </si>
  <si>
    <t>Гильза вала~Shaft Socket, Dean Pump, Dwg. no. 10</t>
  </si>
  <si>
    <t>Верхняя крышка корпуса~Body Top Bonnet, Dean Pump, Dwg. no. 22</t>
  </si>
  <si>
    <t>**********Снято с производства******* Стартер CV65430~Starter CV65430</t>
  </si>
  <si>
    <t>ДЕТЕКТОР УТЕЧКИ ВЗРЫВОЗАЩИЩЕННЫЙ LDNV-1-EP~LEAKAGE DETECTOR LDNV-1-EP</t>
  </si>
  <si>
    <t>ПРОКЛАДКА ДЛЯ ТРУБЫ ( ДИАМЕТР 100)~GASKET FOR PIPE</t>
  </si>
  <si>
    <t>ПЕРЕХОД СВАРНОЙ ( ДИАМЕТР 30X2)~WELDOLET BW ASTM A105</t>
  </si>
  <si>
    <t>УСТАНОВОЧНЫЙ ШТИФТ SMITH~ADJUSTING PIN SMITH</t>
  </si>
  <si>
    <t>UPPER BLADE 536265-001~ВЕРХНЕЕ ЛЕЗВИЕ</t>
  </si>
  <si>
    <t>LOWER BLADE 536266-001~НИЖНЕЕ ЛЕЗВИЕ</t>
  </si>
  <si>
    <t>MIDDLE BLADE 536263-001~СРЕДНЕЕ ЛЕЗВИЕ</t>
  </si>
  <si>
    <t>LUFT LIFTING ROTOR ASSEMBLY 552125-001~ПОДЪЕМНОЕ ПРИСПОСОБЛЕНИЕ</t>
  </si>
  <si>
    <t>SPIDERS~КРЕСТОВИНА</t>
  </si>
  <si>
    <t>Турбонагнетатель  CV13727/1Z~Turbo supercharger  CV13727/1Z</t>
  </si>
  <si>
    <t>ПЕРЕХОД СВАРНОЙ ( ДИАМЕТР 6X2)~WELDOLET BW ASTM A105</t>
  </si>
  <si>
    <t>СТОЙКА НЕРЖАВЕЮЩАЯ  XP-1, 140X140~STAINLESS STEEL MOUNTING BRACKET  XP-1, 140X140</t>
  </si>
  <si>
    <t>МЕТАЛИЧЕСКИЙ ГАЛОИДНЫЙ ПРОЖЕКТОР~THORN MUND 1PH 1000W E40 METAL HALIDE   FLOODLIGHT TRUNION/STIRRUP MOUNTING     C/W BRACKET, PRODUCT CODE - NON, 1</t>
  </si>
  <si>
    <t>ВЕНТИЛЯЦИОННАЯ РЕШЕТКА ( ДИАМЕТР 16X16)~RETURN AIR GRILL 1/2"</t>
  </si>
  <si>
    <t>ГОРИЗОНТАЛЬНЫЙ СТЕРЖЕНЬ ( ДИАМЕТР 14X14)~HORIZONTAL RETURN BAR 1/2"</t>
  </si>
  <si>
    <t>НАБОР ИЗ ДВУХ ШТУРВАЛОВ~SET OF TWO HAND WHEELS</t>
  </si>
  <si>
    <t>НАБОР ДЛЯ МОТОРА~KIT FOR MOTORISED KICKER VALVE (3 LOCKS)</t>
  </si>
  <si>
    <t>РЕЛЕ ТОКА JY=63 A, PT40/100~MAXIMUM CURRENT RELAY JY=63 A, PT40/100</t>
  </si>
  <si>
    <t>ВТУЛКА ЗАЗЕМЛЕНИЯ OZG HBLG-1522~CONDUIT GROUNDING BUSHING OZG HBLG-1522</t>
  </si>
  <si>
    <t>РЕЛЕ ТОКА JY=33 A, PT40/50~MAXIMUM CURRENT RELAY JY=33 A, PT40/50</t>
  </si>
  <si>
    <t>ХОМУТ ЗАЗЕМЛЕНИЯ 1 1/2" G-200G~GROUND CLAMP -1 1/2" G-200G</t>
  </si>
  <si>
    <t>Оцинкованная втулка заземление СПМ-200Т 2" резьбовая~HUB BASIC SCRU-TITE</t>
  </si>
  <si>
    <t>ВТУЛКА~HUB BASIC SCRU-TITE</t>
  </si>
  <si>
    <t>ВТУЛКА диаметр 1/2 для кабельного ввода~HUB BASIC SCRU-TITE</t>
  </si>
  <si>
    <t>ОСВЕТИТЕЛЬНАЯ АРМАТУРА~LIGHT FIXTURE 50HZ 2 BULBS</t>
  </si>
  <si>
    <t>3/4" ВТУЛКА ЗАЗЕМЛЕНИЯ IBC-300L-20AC~3/4"  GROUNDING BUSHING IBC-300L-20AC</t>
  </si>
  <si>
    <t>УПЛОТНИТЕЛЬНЫЙ КАНАЛ  диаметр 1/2~SEAL CONDUIT CROUSE HINDS EYS68</t>
  </si>
  <si>
    <t>Резьбовой предохранитель 6,3А~Threaded fuse PVD-1  standard PRS-10 UZ-3 size denotes amperage</t>
  </si>
  <si>
    <t>Резьбовой предохранитель 10А~Threaded fuse PVD-1  standard PRS-10 UZ-3 size denotes amperage</t>
  </si>
  <si>
    <t>Резьбовой предохранитель  4А~Threaded fuse PVD-1  standard PRS-10 UZ-3 size denotes amperage</t>
  </si>
  <si>
    <t>МЕСТНЫЙ ОБОГРЕВАТЕЛЬ ДЛЯ ДВИГАТЕЛЯ AMB560L2A~HEATER SPACE FOR AMB560L2A MOTOR</t>
  </si>
  <si>
    <t>Кабельный комплект, лента, ИБП, LTI~Cable Kit, Ribbon, UPS, LTI</t>
  </si>
  <si>
    <t>Фланцевый ввод, штырьковый, 4P5W, 3PhY277/480 В~Flanged Inlet, Pinned, 560C7W, 3Ph, 277/480V, 60A</t>
  </si>
  <si>
    <t>НАРУЖНОЕ ОСВЕЩЕНИЕ: ЛАМПА ПРОЖЕКТОРНАЯ LUCALOX LU-250 230V 250W~OUTDOOR LIGHTING: LUCALOX FLOODLIGHT, High Pressure Sodium (SHP) 230V 250W</t>
  </si>
  <si>
    <t>ЛАМПА НАРУЖНОГО ОСВЕЩЕНИЯ~Light bulb, exterior light J240-150W/79</t>
  </si>
  <si>
    <t>Наружная осветительная арматура MQF150NCI~Light, external fixture MQF150NCI</t>
  </si>
  <si>
    <t>УПЛОТНИТЕЛЬНЫЙ КАНАЛ диаметр 3/4 EYAM-75~SEAL CONDUIT CROUSE HINDS EYS67</t>
  </si>
  <si>
    <t>Коннектор 110-4х парный~Connector 110-4 pair</t>
  </si>
  <si>
    <t>ПЕРЕХОД диаметр 1/2Х3/4~REDUCER CLRGR  ABCD CL11</t>
  </si>
  <si>
    <t>ПЕРЕХОД~REDUCER</t>
  </si>
  <si>
    <t>КАБЕЛЬНЫЙ НАКОНЕЧНИК STARFIX 1,5 ММ2 (L/37664)~CABLE LUG STARFIX 1,5 MM2 (L/37664)</t>
  </si>
  <si>
    <t>КАБЕЛЬНЫЙ НАКОНЕЧНИК STARFIX 2,5 ММ2 (L/37666)~CABLE LUG STARFIX 2,5 MM2 (L/37666)</t>
  </si>
  <si>
    <t>ГАЛОГЕННАЯ ЛАМПА МОДЕЛЬ KG 220-2000~HALOGEN LAMP MODEL KG 220-2000</t>
  </si>
  <si>
    <t>ПРЕДОХРАНИТЕЛЬ 125V/3A LF~TOPHAT FUSE 125V/3A LF</t>
  </si>
  <si>
    <t>ПРЕДОХРАНИТЕЛЬ 125V/50MA LF~TOPHAT FUSE 125V/50MA LF</t>
  </si>
  <si>
    <t>РЕЛЕ C2-A20DX~RELAY C2-A20DX</t>
  </si>
  <si>
    <t>УСТРОЙСТВО ДЛЯ МАРКИРОВКИ К2500~LABEL PRINTER K2500</t>
  </si>
  <si>
    <t>ЛАМПА НАКАЛИВАНИЯ~28 VDC 30MA INCANDESCENT LAMP 31-963.2</t>
  </si>
  <si>
    <t>РЕЛЕ~RELAY AP32424498K HC4E-H-DC24V</t>
  </si>
  <si>
    <t>МУФТА ( ДИАМЕТР 2)~COUPLING</t>
  </si>
  <si>
    <t>МУФТА ( ДИАМЕТР 3/4)~COUPLING</t>
  </si>
  <si>
    <t>ОТВЕТВИТЕЛЬНАЯ КОРОБКА~BOX BRANCH KOR-74</t>
  </si>
  <si>
    <t>КОНТАКТ~CONTACT ADD-ON</t>
  </si>
  <si>
    <t>EXTERNAL LIGHTING FIXTURE 220V/50HZ~НАРУЖНЫЙ СВЕТИЛЬНИК</t>
  </si>
  <si>
    <t>4" ВТУЛКА ЗАЗЕМЛЕНИЯ IBC-300L~4"  GROUNDING BUSHING IBC-300L-20AC</t>
  </si>
  <si>
    <t>КАРТА 4" REF #36~CHARTS 4" REF #36 FOR 22-PU-G002A/B PART#CR1005 92A</t>
  </si>
  <si>
    <t>СОЕДИНЯЮЩАЯ ВТУЛКА CHM-150~CONDUIT HUB, RAINTIGHT CHM-150</t>
  </si>
  <si>
    <t>3" ВТУЛКА ЗАЗЕМЛЕНИЯ IBC-300L-20AC~3"  GROUNDING BUSHING IBC-300L-20AC</t>
  </si>
  <si>
    <t>ВИД VG21 В РЕЛЕ~TYPE VG21B NEW RELAY</t>
  </si>
  <si>
    <t>ЗАЖИМ СОЕДИНЯЮЩИЙ ( ДИАМЕТР 1)~CLAMP CONDUIT GROUNDING</t>
  </si>
  <si>
    <t>ПРЕДОХРАНИТЕЛЬ~FUSE PVD-1 J RATED 6.3A</t>
  </si>
  <si>
    <t>УПЛОТНИТЕЛЬНЫЙ КАНАЛ~SEAL CONDUIT CROUSE HINDS EYS66</t>
  </si>
  <si>
    <t>Предохранитель 6,3A~Fuse PVD-2 JRATED 6,3A</t>
  </si>
  <si>
    <t>Предохранитель с изолирующей шайбой 1А~Fuse pvd-1 with insulating washer standard pds-1 size denotes amperage</t>
  </si>
  <si>
    <t>Лампа~Lamp  220VAC, 150W. USHIO</t>
  </si>
  <si>
    <t>ГАЛОИДНАЯ ЛАМПА 1000W HPIT E40~1000W HPIT E40 M/HALIDE LAMP PRODUCT CODE - NON,1</t>
  </si>
  <si>
    <t>ВИД АТ21 Х1 РЕЛЕ~TYPE АТ21 Х1 NEW RELAY</t>
  </si>
  <si>
    <t>ЛЮМИНЕСЦЕНТНАЯ ЛАМПА ЛБ65~LAMP LOW PRESSURE MERCURY LUMINESCENT</t>
  </si>
  <si>
    <t>Лампа бактерицидная типа ДБ-36 к  установке обеззараживания БАКТ-5  № изделия БАКТ-5~Bactericidal lamp DB-35</t>
  </si>
  <si>
    <t>Блок питания 625 Вт для Quantar~FRU 625 W AC POWER SUPPLY</t>
  </si>
  <si>
    <t>МОНТАЖНАЯ ПАНЕЛЬ NC316-16BU DC CHASSIS~NC316-16BU DC CHASSIS BOARD</t>
  </si>
  <si>
    <t>ПИТАНИЕ ПЕРЕМЕННОГО ТОКА FRU 250W~FRU 250W AC POWER SUPPLY</t>
  </si>
  <si>
    <t>Вставка ремонтная оптическая 8-ми волоконная, 100м~Fiber Optic Cable Inserting, 8 fibers,100m</t>
  </si>
  <si>
    <t>Вставка ВРО-II-8SM-100-Fiberlok~Fiber Optic Cable Inserting  ВРО-II-8SM-100-Fiberlok - 130706-00004</t>
  </si>
  <si>
    <t>Чехол Nokia CC-1008 для X2~Cover Case Nokia CC-1008 for X2</t>
  </si>
  <si>
    <t>Чехол Nokia CC-1001 для X6 (черный)~Cover Case Nokia CC-1001 for X6 (Black)</t>
  </si>
  <si>
    <t>ОПОРНЫЙ КРОНШТЕЙН~SUPPORT BRACKET</t>
  </si>
  <si>
    <t>Ленточный кабель 877-171-20, DB9F-DB9M,~RIBBON CABLE, DB9F-DB9M, RS485 COMMUNICATIONS</t>
  </si>
  <si>
    <t>Карта памяти SD Card емкостью 1 Гб~Memory Card 1 GB SD</t>
  </si>
  <si>
    <t>Комплект программирования для XTS2500 и Spectra~RSS for XTS2500 and Spectra</t>
  </si>
  <si>
    <t>Приемник УКВ диапазона для Quantar~FRU VHF RANGE 2 RECEIVER</t>
  </si>
  <si>
    <t>Возбудитель УКВ диапазона для Quantar~FRU VHF RANGE 2 EXCITER</t>
  </si>
  <si>
    <t>TLN3254A Усилитель мощности 125 Вт, УКВ диапазона для Quntar~TLN3254A FRU VHF 125W POWER AMP R2</t>
  </si>
  <si>
    <t>CLN1185A  V.24 проводной интерфейс~CLN1185A  FRU V.24 WIRELINE INTFC</t>
  </si>
  <si>
    <t>Контролер для Quantar~FRU EPIC II CONTROL MOD INTELLRPT</t>
  </si>
  <si>
    <t>CLN1295A  4-х проводный модуль~CLN1295A  FRU 4 WIRELINE II MODULE</t>
  </si>
  <si>
    <t>НАБОРЫ ОПТИКИ E ADVANCED PLUS 300E~OPTISET E ADVANCED PLUS 300E</t>
  </si>
  <si>
    <t>2-Х ПОРТОВЫЙ ПЕРЕКЛЮЧАТЕЛЬ AT-FS203~AT-FS203 SWITH 2-PORT</t>
  </si>
  <si>
    <t>Allied Telesyn Hot Swappable AC power supply unit for the AT-MCF2000 chassis. Four power cords AT-MCF2000AC~Allied Telesyn Hot Swappable AC power supply unit for the AT-MCF2000 chassis. Four power cords AT-MCF2000AC Блок питания переменного тока Allied Telesyn с возможностью горячей замены для шасси AT-MCF2000. Четыре шнура питания AT-MCF2000AC ~ Блок питания переменного тока Allied Telesyn с возможностью горячей замены для шасси AT-MCF2000. Четыре шнура питания AT-MCF2000AC</t>
  </si>
  <si>
    <t>Allied Telesyn 12 channel 10/100baseTX to 100FX media blade for the AT-MCF2000 chassis AT-MCF2012LC~Allied Telesyn 12 channel 10/100baseTX to 100FX media blade for the AT-MCF2000 chassis AT-MCF2012LC 12-канальный блейд-модуль Allied Telesyn с 10 / 100baseTX - 100FX для шасси AT-MCF2000 AT-MCF2012LC ~ 12-канальный блейд-модуль Allied Telesyn с 10 / 100baseTX - 100FX для шасси AT-MCF2000 AT-MCF2012LC</t>
  </si>
  <si>
    <t>Контролер для Quantar p/n CLN8479A~FRU EPIC V CONTROL BOARD - IR  p/n CLN8479A</t>
  </si>
  <si>
    <t>Интерфейсный комплект, для радиостанции моторола~Interface Kit,</t>
  </si>
  <si>
    <t>ОДНОБЛОЧНАЯ КОРОБКА С 8 ГНЕЗДАМИ.  (panduit)~OUTLET SINGLE GANG "DEEP" BOX.</t>
  </si>
  <si>
    <t>Комплект лицевых панелей с вертикальным скосом (SIEMENS)~Executive Series Vertical sloped Faceplate Kit</t>
  </si>
  <si>
    <t>НАКЛОННЫЙ МОДУЛЬНЫЙ ВКЛАДЫШ ДЛЯ 2-Х МОДУЛЕЙ 1/2 РАЗМЕР~2 MODULE SPACE. 1/2 SIZE, SLOPED MODULE INSERT</t>
  </si>
  <si>
    <t>ФИТИНГ С РЕДУКТОРОМ.  (SIEMENS)~REDUCER FITTING.</t>
  </si>
  <si>
    <t>ТРОЙНИК.  (SIEMENS)~TEE FITTING.</t>
  </si>
  <si>
    <t>ФИТИНГ С ВНЕШНИМ УГЛОМ.  (SIEMENS)~OUTSIDE CORNER FITTING.</t>
  </si>
  <si>
    <t>БАЗОВЫЙ СОЕДИНИТЕЛЬ (1ШТ=2ПОЛОВИНКИ).  (SIEMENS)~BASE COUPLER (1 PIECE=2HALVES).</t>
  </si>
  <si>
    <t>ФИТИНГ С ВНУТРЕННИМ УГЛОМ.  (SIEMENS)~INSIDE COMER FITTING.</t>
  </si>
  <si>
    <t>СОЕДИНИТЕЛЬ ДЛЯ 80ММ-Й КРЫШКИ.  (SIEMENS)~COVER COUPLER.</t>
  </si>
  <si>
    <t>СОЕДИНИТЕЛЬ ДЛЯ 40ММ-Й КРЫШКИ.  (SIEMENS)~COVER COUPLER.</t>
  </si>
  <si>
    <t>ФАЛЬШЬ ПОТОЛОК. / ВХОДНОЙ КОНЕЦ.    (SIEMENS)~DROP CEILING/ ENTRANCE END.</t>
  </si>
  <si>
    <t>ФИТИНГИ СО СЦЕПЛЯЮЩЕЙ МУФТОЙ.  (SIEMENS)~COUPLER FITTING.</t>
  </si>
  <si>
    <t>НЕЙЛОНОВЫЕ МОНТАЖНЫЕ ЗАКЛЕПКИ (ОТВЕРСТИЕ 4,9-5,2ММ).  (SIEMENS)~MOUNTING NYLON RIVETS (HOLE 4,9-5,2MM) NR1-C.</t>
  </si>
  <si>
    <t>ФИТИНГ С ВНЕШНИМ УГЛОМ.  (SIEMENS)~OUTSIDE COMER FITTING.</t>
  </si>
  <si>
    <t>40ММ-Я КРЫШКА С ВНЕШНИМ УГЛОМ.  (SIEMENS)~40MM. OUTSIDE CONER COVER.</t>
  </si>
  <si>
    <t>ВИНТ 10ММХ60ММ.  (SIEMENS)~SCREW (10MMX60MM) OBO3188256.</t>
  </si>
  <si>
    <t>ETHERNET HUB PLC FOR CONTROL PANEL~СЕТЕВОЙ РАЗВЕТВИТЕЛЬ ДЛЯ ПАНЕЛИ УПРАВЛЕНИЯ</t>
  </si>
  <si>
    <t>СОЕДИНИТЕЛЬНАЯ КОРПУС И КОМПЛЕКТУЮЩИЕ~UCAO 4-9 SPLICE ENCLOSURE &amp; ACCESSORIES</t>
  </si>
  <si>
    <t>ГОРИЗОНТАЛЬНАЯ ВЫТЯЖНАЯ ПАНЕЛЬ.  (SIEMENS)~HORIZONTAL D-RING PANEL</t>
  </si>
  <si>
    <t>ДВУХРЕВЕРСТНАЯ ПАНЕЛЬ.  (SIEMENS)~TWO RACK SPACE PANEL - MANAGES CABLES ON FRONT OF RACK ONLY.</t>
  </si>
  <si>
    <t>80ММ-Я КРЫШКА С ВНЕШНИМ УГЛОМ.  Panduit~OUTSIDE CONER COVER.</t>
  </si>
  <si>
    <t>ФИТИНГ С НАКОНЕЧНИКОМ.  (SIEMENS)~END CAP FITTING.</t>
  </si>
  <si>
    <t>ВТУЛКА, H=230м,Q=2500м3/ч / Н12,49,110,06, ПОЗ.17~SLEEVE. H=230m,Q=2500m3/ч / H12,49,110,06, POSITION #17</t>
  </si>
  <si>
    <t>ПОДШИПНИК ОПОРНЫЙ поз 37~RADIAL BEARING position 37</t>
  </si>
  <si>
    <t>Опорно-упорный подшипник СТП02-71.510.00-10~THRUST AND RADIAL BEARING СТП02-71.510.00-10</t>
  </si>
  <si>
    <t>КОЛЬЦА D-ОБРАЗНЫЕ~CABLE MANAGEMENT D RINGS PART#168233-B21</t>
  </si>
  <si>
    <t>ПРИСПОСОБЛЕНИЕ ДЛЯ УСТАНОВКИ ОБОРУДОВАНИЯ~356545-B21 RACK CONVERSATION KIT</t>
  </si>
  <si>
    <t>Оребренная трубка охладителя  воздуха Р2~TUBE COOLING FINNED T99 TURBINE</t>
  </si>
  <si>
    <t>ПРОЦЕССОР С 1,5 Mbyte~LOGIX5555 PROCESSOR</t>
  </si>
  <si>
    <t>ВОЗБУДИТЕЛЬ (MOTOROLA GMBH)~FRU VHF 132-174 EXCITER</t>
  </si>
  <si>
    <t>МОДУЛЬ ПРИЕМНИКА MTR (MOTOROLA GMBH)~FRU VHF 132-174 RCVR NARRO MTR</t>
  </si>
  <si>
    <t>ПЛАТА FRU 4 WIRE WL EURO BOARD (MTR)~FRU 4 WIRE WL EURO BOARD (MTR)</t>
  </si>
  <si>
    <t>ПЛАТА ВСПОМОГАТЕЛЬНОГО ВХОДА/ВЫХОДА FRU AUX I/O BOARD (MTR)~FRU AUX I/O BOARD (MTR)</t>
  </si>
  <si>
    <t>/МОДУЛЬ УПРАВЛЕНИЯ FRU MTR2000~FRU CONTROL MODULE MTR2000</t>
  </si>
  <si>
    <t>ГЕНМОНТАЖНАЯ ПАНЕЛЬ FRU BACKPLANE MTR2000~FRU BACKPLANE MTR2000</t>
  </si>
  <si>
    <t>Удаленный переключатель AS/0503~TX/Remote Switch Assembly AS/0503</t>
  </si>
  <si>
    <t>РЕЛЕ ДАВЛЕНИЯ  -7.5-7.5 KPA 432.50 831.21/904.16~SWITCH PRESSURE -7.5-7.5 KPA 432.50 831.21/904.16</t>
  </si>
  <si>
    <t>МАНОМЕТР 0-1600 KPA 232.50.160~GAUGE PRESSURE 0-1600 KPA 232.50.160</t>
  </si>
  <si>
    <t>Искробезопасный защитный барьер 071816~Safety barrier, Type Z787, Tamb=-20C to +60C, 071816</t>
  </si>
  <si>
    <t>Реле~Relay 48V, DPDT RH Series, w/Diode and LED Indicator RH2B-UL</t>
  </si>
  <si>
    <t>Плата электроники для датчика 3051 с выходом 4-20 mA+HART Part N. 03031-0020-3100~Rosemount Electronics Board 4-20mA HART for model 3051C Part N. 03031-0020-3100</t>
  </si>
  <si>
    <t>Модуль релейного интерфейса Entrelec RB121A-110-220VAC-DC p.n 1013215~Module of relay interface RB121A-110-220VAC-DC</t>
  </si>
  <si>
    <t>Использовать номер 1009762~Extension cable. Bently Nevada  ***DO NOT REORDER - USE 1009762 ***</t>
  </si>
  <si>
    <t>Термометр биметаллический "WIKA", тип R5502, 0/60C, диаметр 100мм, G 3/4 BF 2 L1 = 228x6мм~Thermometer bimetallic "WIKA", R5502 type, 0/60C, diameter 100mm, G 3/4 BF 2 L1 = 228x6mm</t>
  </si>
  <si>
    <t>Термометр биметаллический  "WIKA", тип R5502, 0/60C, диаметр 100мм, G 3/4 BF 2 L1 = 298x6мм~Thermometer bimetallic WIKA, R5502 type, 0/60C, diameter 100mm , G 3/4 BF 2 L1 = 298x6mm</t>
  </si>
  <si>
    <t>Пробник армированный~3300 5MM Probe - M8X1 - Armor</t>
  </si>
  <si>
    <t>Соединительный кабель 4м  к вторичным приборам вибромониторинга~3300 5MM &amp; 8MM Extension Cable, 4.0 Meter</t>
  </si>
  <si>
    <t>Монтажное приспособление для датчика температуры 992ЕМТN-4~RTD Mounting assembly 992ЕМТN-4</t>
  </si>
  <si>
    <t>ЗАМОК РУЧНОЙ НА 1/4 ОБОРОТА (L/91949)~HANDLE LOCK 1/4 TURN (L/91949)</t>
  </si>
  <si>
    <t>Манометр 232.50.160 1000 Kpa 1/2 NPT NG 160 mm~BOURDON TUBE PRESSURE GAUGES 232.50.160 1000 Kpa 1/2 NPT NG 160 mm</t>
  </si>
  <si>
    <t>DIAPHRAGM PRESSURE GAUGES,PROCESS INDUSTRY  SPECIFICATIONS ACCORDING TO DATA SHEET:PM 04.03~DIAPHRAGM PRESSURE GAUGES,PROCESS INDUSTRY  SPECIFICATIONS ACCORDING TO DATA SHEET:PM 04.03 ДИАФРАГМАТЫ ДАВЛЕНИЯ, ТЕХНИЧЕСКИЕ ХАРАКТЕРИСТИКИ ПРОМЫШЛЕННОЙ ПРОМЫШЛЕННОСТИ В СООТВЕТСТВИИ С ТЕХНИЧЕСКИМ ЛИСТОМ: PM 04.03 ~ ДИАФРАГМАТИЧЕСКИЕ ДАТЧИКИ, ТЕХНИЧЕСКИЕ ХАРАКТЕРИСТИКИ ПРОМЫШЛЕННОЙ ПРОМЫШЛЕННОСТИ В СООТВЕТСТВИИ С ТЕХНИЧЕСКИМ ПАСПОРТОМ: PM 04.03</t>
  </si>
  <si>
    <t>CAPSULE PRESSURE GAUGE,HIGH OVERPRESSURE SAFE  PROCESS INDUSTRY SERIES  SPECIFICATIONS ACCORDING TO DATA SHEET:PM 06.06~CAPSULE PRESSURE GAUGE,HIGH OVERPRESSURE SAFE  PROCESS INDUSTRY SPECIFICATIONS ACCORDING DATA SHEET:PM 06.06 КАПСУЛЬНЫЙ МАНОМЕТР, ТЕХНИЧЕСКИЕ ХАРАКТЕРИСТИКИ СЕРИИ БЕЗОПАСНЫХ ПРОИЗВОДСТВ ДЛЯ ВЫСОКОГО ДАВЛЕНИЯ В СООТВ.</t>
  </si>
  <si>
    <t>CAPSULE PRESSURE GAUGE,HIGH OVERPRESSURE SAFE  PROCESS INDUSTRY SERIES  SPECIFICATIONS ACCORDING TO DATA SHEET:PM 06.06~CAPSULE PRESSURE GAUGE,HIGH OVERPRESSURE SAFE  PROCESS INDUSTRY SPECIFICATIONS ACCORDING DATA SHEET:PM 06.06 КАПСУЛЬНЫЙ МАНОМЕТР, ТЕХНИЧЕСКИЕ ХАРАКТЕРИСТИКИ СЕРИИ БЕЗОПАСНЫХ ПРОИЗВОДСТВ ДЛЯ ВЫСОКОГО ДАВЛЕНИЯ В СООТВ</t>
  </si>
  <si>
    <t>CAPSULE PRESSURE GAUGE,HIGH OVERPRESSURE SAFE  PROCESS INDUSTRY SERIES  SPECIFICATIONS ACCORDING TO DATA SHEET:PM 06.06~CAPSULE PRESSURE GAUGE,HIGH OVERPRESSURE SAFE  PROCESS INDUSTRY SPECIFICATIONS ACCORDING DATA SHEET:PM 06.06</t>
  </si>
  <si>
    <t>TERMINAL FOR JUNCTION BOX~КОЛОДКИ ДЛЯ РАСПРЕД. КОРОБКИ</t>
  </si>
  <si>
    <t>МОНТАЖНЫЕ РАМКИ УЛЬТАЗВУКОВЫХ ДАТЧИКОВ 1012WS-D2SS~CLAMP-ON WELD SEAL MOUNTING ASSEMBLY 1012WS-D2SS</t>
  </si>
  <si>
    <t>КОРОБКА ВРАЩЕНИЯ ДЛЯ СИГНАЛИЗАЦИИ ALLEN BREDLI~BOX TO INDICATE  THE ROTATION  ALLEN BREDLI</t>
  </si>
  <si>
    <t>ГОЛОВКА ЗАПАЛЬНИКА. КОМПЛЕКТ КАБЕЛЕЙ ТУРБИНЫ~IGNITER HEAD/CABLE ASSEMBLY - Non-DLE  (MPI)</t>
  </si>
  <si>
    <t>ХОМУТ ( ДИАМЕТР 12)~4" U BOLTS</t>
  </si>
  <si>
    <t>Ультрафиолетовый детектор 660-13110 системы пожарообнаружения (датчик пламени) *******использовать 1034519 (64/91002963/79)******~FIRE-UV DETECTOR, INPUT VOLTAGE 20-32VDC....(660-13110) ********for reorder use 1034519 (64/91002963/79) ************</t>
  </si>
  <si>
    <t>Переходный патрубок DLE для SGT-100-1st, Новый номер RM33011T (Максимо 1071864)~TRANSITION DUCT RM33011J ***RM33011J is superseded by RM33011T - 1071864***</t>
  </si>
  <si>
    <t>ТРУБКА ВЕНТУРИ....~VENTURI TUBE....</t>
  </si>
  <si>
    <t>Контактор 15 А, 4 полюса, 24В~Contactor 15A, 24V, 4pole</t>
  </si>
  <si>
    <t>Использовать номер 1003023. Воздушный фильтрующий элемент~Use number 1003023. Pilot air filter element  (Domnick Hunter 60820299)</t>
  </si>
  <si>
    <t>Автоматический выключатель 8А, 250V, DC65V....~Circuit breaker 8A, 250V, DC65V....</t>
  </si>
  <si>
    <t>Набор запчастей для PSV1~Spares kit</t>
  </si>
  <si>
    <t>Ремонтный комплект соленоидного клапана ~Solenoid Valve Spares Kit (used on Solenoid 64/60040455/4C).  All Engines</t>
  </si>
  <si>
    <t>O-образное кольцевое уплотнение ~Piston Seal</t>
  </si>
  <si>
    <t>Двухпоточный клапан-регулятор MOOG старой модификации (DLE)~LIQUID FUEL CONTROL VALVE ASSEMBLY (DLE THROTTLE VALVES)</t>
  </si>
  <si>
    <t>Высоковольтный Модуль Зажигания 220В (взамен 64/07001393/1)~HIGH ENERGY IGNITION UNIT</t>
  </si>
  <si>
    <t>Стопорная планка ВД (Не заказывать!!!)~LOCKING STRIP HP (Do not order!!!)</t>
  </si>
  <si>
    <t>ПЕРЕКРЫВАЮЩИЙ ФЛАНЕЦ~BLANKING FLANGE</t>
  </si>
  <si>
    <t>УДЛЕННЕНЫЙ ХОМУТИК~EXTENSION COLLAR</t>
  </si>
  <si>
    <t>Прокладка резино-металлическая  - 1/8 BSP~BONDED SEAL - 1/8 BSP</t>
  </si>
  <si>
    <t>Прокладка резино-металлическая - 3/8 BSP~BONDED SEAL - 3/8 BSP</t>
  </si>
  <si>
    <t>Прокладка резино-металлическая - 5/8 BSP~BONDED SEAL - 5/8 BSP</t>
  </si>
  <si>
    <t>КРОНШТЕЙН~BRACKET</t>
  </si>
  <si>
    <t>Прокладка резино-металлическая - 3/4 BSP~BONDED SEAL - 3/4 BSP</t>
  </si>
  <si>
    <t>Прокладка резино-металлическая- 1 IN BSP~BONDED SEAL - 1 IN BSP</t>
  </si>
  <si>
    <t>Ремкомплект к запорным клапанам газового топлива SOL5, SOL110. Старый номер 64/60040155/1D (Максимо 1012278)~RETROFIT KIT - REPLACING 64/60040155/1D.  Gas Fuel Cut Off Valve c/o Kit</t>
  </si>
  <si>
    <t>Реле давления подкачки жидкого топлива  PS59. Старыe номерa 64/07004176/1 (Максимо 1001410), 64/07004273/1 (Максимо 1007439).~PRESSURE SWITCH</t>
  </si>
  <si>
    <t>CAP SCREW~ВИНТ С ГОЛОВКОЙ ( ДИАМЕТР M10X35)</t>
  </si>
  <si>
    <t>КАБЕЛЬНЫЙ ВВОД 54 B~CABLE  INLET</t>
  </si>
  <si>
    <t>Кабель 2 х жильный,  1,5 мм. ~CABLE 1.5MM 2 CORE T99 TURBINE....</t>
  </si>
  <si>
    <t>Термопара наконечника запальной горелки  DLE (не быстросъемная) TC255-260~THERMOCOUPLE PROBE PILOT BURNER T99 TURBINE.</t>
  </si>
  <si>
    <t>Электрический прерыватель~N TYPE CURRENT OPERATED ELCB, CT91013181</t>
  </si>
  <si>
    <t>КОМПЛЕКТ ВЫПУСКНОГО КЛАПАНА ПРОДУВКИ~PURGE EXHAUST VALVE KIT - for Air Compressor Package DTX42S</t>
  </si>
  <si>
    <t>Запальник  (свеча зажигания DLE), Старый номер 64/51009003/6 (Maximo S685)~IGNITER HEAD/CABLE ASSEMBLY</t>
  </si>
  <si>
    <t>Адаптер интерфейса~INTERFACE ADAPTOR</t>
  </si>
  <si>
    <t>Датчик температуры газового топлива, TT6. Старый номер 64/60060084/25 (Максимо 1001043)~RESISTANCE TEMPERATURE DETECTOR</t>
  </si>
  <si>
    <t>Реле -5А - 4РСО~RELAY -5A-4PCO</t>
  </si>
  <si>
    <t>Переходник акселерометра~ACCELEROMETER ADAPTOR</t>
  </si>
  <si>
    <t>O-образное кольцевое уплотнение  29,6мм~O RING SEAL - 29.6MM I/D</t>
  </si>
  <si>
    <t>Крыльчатка для вентилятора продувки кожуха~Turbine Enclosure Vent Fan Blade (unit with 3 blades)</t>
  </si>
  <si>
    <t>Обойма для защитной трубки (часть позиции CT4176/4)~Gland shroud (Part of CT4176/4 - S785)</t>
  </si>
  <si>
    <t>Внешнее пружинное стопорное кольцо~CIRCLIP EXTERNAL</t>
  </si>
  <si>
    <t>ШАЙБА (ДИАМЕТР 12)~WASHER ST</t>
  </si>
  <si>
    <t>ОТВОД~ELBOW</t>
  </si>
  <si>
    <t>НИКЕЛЕВЫЙ БОЛТ (ДИАМЕТР 6х50)~BOLT NICKEL</t>
  </si>
  <si>
    <t>ШЕСТИГРАННАЯ ГАЙКА (ДИАМЕТР М6)~HEX NUT</t>
  </si>
  <si>
    <t>ГАЙКА (ДИАМЕТР М6)~NUT</t>
  </si>
  <si>
    <t>ШЕСТИГРАННАЯ ГАЙКА (ДИАМЕТР М6)~HEX HD NUT</t>
  </si>
  <si>
    <t>ШАЙБА~WASHER</t>
  </si>
  <si>
    <t>ШАЙБА (ГАЙКА) (ДИАМЕТР М12)~WASHER</t>
  </si>
  <si>
    <t>ГАЙКА~NUT</t>
  </si>
  <si>
    <t>ШУРУП (БОЛТ) (ДИАМЕТР 12х30)~SCT SCREW</t>
  </si>
  <si>
    <t>ШУРУП (БОЛТ) (ДИАМЕТР 16х45)~SCT SCREW</t>
  </si>
  <si>
    <t>ШАЙБА (ДИАМЕТР М16)~WASHER</t>
  </si>
  <si>
    <t>ШАЙБА (ДИАМЕТР М16)~WASHER F/C</t>
  </si>
  <si>
    <t>ШАЙБА (ДИАМЕТР М10)~WASHER</t>
  </si>
  <si>
    <t>ШАЙБА (ДИАМЕТР М12)~WASHER</t>
  </si>
  <si>
    <t>ЗАГЛУШКА~CAP</t>
  </si>
  <si>
    <t>КОЛЬЦО (КОЛЬЦО РАБОЧЕГО КОЛЕСА)  (ВОЗВРАТ-ТЕКФЕН)~IMPELLOR NECK O-RING</t>
  </si>
  <si>
    <t>МЕХАНИЧЕСКАЯ ИЗОЛЯЦЫЯ (ТОРЦОВОЕ УПЛОТНЕНИЕ)  (ВОЗВРАТ-ТЕКФЕН)~MECHANICAL SEAL</t>
  </si>
  <si>
    <t>КОМПЛЕКТ ДВИГАТЕЛЯ  (КОМПЛЕКТ САЛЬНИКОВ) (ВОЗВРАТ-ТЕКФЕН)~BEARING KIT</t>
  </si>
  <si>
    <t>ПРУЖИННАЯ ШАЙБА ( ДИАМЕТР 6)~SPRING WASHER</t>
  </si>
  <si>
    <t>ШАЙБА (ГАЙКА) ( ДИАМЕТР 8)~WASHER</t>
  </si>
  <si>
    <t>ФОРМА (ШАЙБА) ( ДИАМЕТР 16)~FORM C A2 ST/ST WASHERS</t>
  </si>
  <si>
    <t>ПРИБОР ДЛЯ ИЗВЛЕЧЕНИЯ ЗАДАЮЩЕГО ГЕНЕРАТОРА~EXCITER WITHDRAWAL ASSY STO</t>
  </si>
  <si>
    <t>Масло трансформаторное ГК~Transformer oil GK</t>
  </si>
  <si>
    <t>Домкрат пневматический, плоский ДПП-4~Jackup pneumatic, plain DPP-4</t>
  </si>
  <si>
    <t>Ротор магистрального насоса DVS-1423~Rotor assembly for mainline pump DVS-1423</t>
  </si>
  <si>
    <t>ВОЛОКОННО-ОПТИЧЕСКИЙ КАБЕЛЬ ОПС 006М ТУ 3587-106-23151983-98, ДИАМЕТР 11,7 мм~OPTICAL FIBRE CABLE OPC 006M, TU 3587-106-23151983-98, DIAMETER 11,7 мм</t>
  </si>
  <si>
    <t>МНОГОМОДОВЫЙ КАБЕЛЬ (TELDOR).(SIEMENS)~MULTIMODE (TELDOR).</t>
  </si>
  <si>
    <t>Стол приставка 1410x560x800H~Table 1410x560x800H</t>
  </si>
  <si>
    <t>EXP-2992</t>
  </si>
  <si>
    <t>S1297</t>
  </si>
  <si>
    <t>O86</t>
  </si>
  <si>
    <t>S1084</t>
  </si>
  <si>
    <t>S1404</t>
  </si>
  <si>
    <t>S3832</t>
  </si>
  <si>
    <t>S1317</t>
  </si>
  <si>
    <t>S1321</t>
  </si>
  <si>
    <t>S1323</t>
  </si>
  <si>
    <t>S1324</t>
  </si>
  <si>
    <t>S1325</t>
  </si>
  <si>
    <t>S1346</t>
  </si>
  <si>
    <t>S1406</t>
  </si>
  <si>
    <t>S1407</t>
  </si>
  <si>
    <t>S1411</t>
  </si>
  <si>
    <t>S1412</t>
  </si>
  <si>
    <t>S1413</t>
  </si>
  <si>
    <t>S1414</t>
  </si>
  <si>
    <t>S1420</t>
  </si>
  <si>
    <t>S1421</t>
  </si>
  <si>
    <t>S1422</t>
  </si>
  <si>
    <t>S1423</t>
  </si>
  <si>
    <t>S1425</t>
  </si>
  <si>
    <t>S1427</t>
  </si>
  <si>
    <t>S2283</t>
  </si>
  <si>
    <t>S2311</t>
  </si>
  <si>
    <t>S3778</t>
  </si>
  <si>
    <t>S656</t>
  </si>
  <si>
    <t>O37</t>
  </si>
  <si>
    <t>S552</t>
  </si>
  <si>
    <t>S679</t>
  </si>
  <si>
    <t>S708</t>
  </si>
  <si>
    <t>Казахстан, Атырауская область, Махамбетский район, сельский округ Бейбарыс, село Аккайын, улица 1, здание 24, почтовый индекс 060700
 НПС «Атырау»</t>
  </si>
  <si>
    <t>Закупка №0001-PROC-2022 Реализация деталей трубопроводов, электротехнических материалов и комплектующих ВР / 
Purchase № 0001-PROC-2022 Sale of pipeline parts, electrical materials and components in the ER</t>
  </si>
  <si>
    <t xml:space="preserve">Предложение Покупателя в обязательном порядке должно включать все позиции тендера № 0001-PROC-2022. (предложения на часть позиций не будут рассматриваться )
The Buyer's offer must necessarily include all the positions of tender no. 0001-PROC-2022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</si>
</sst>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/>
    </xf>
    <xf numFmtId="164" fontId="20" fillId="4" borderId="1" xfId="2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4"/>
  <sheetViews>
    <sheetView tabSelected="1" topLeftCell="A427" zoomScale="85" zoomScaleNormal="85" workbookViewId="0">
      <selection activeCell="A431" sqref="A431:O431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2.5703125" customWidth="1"/>
    <col min="8" max="8" width="21.85546875" customWidth="1"/>
    <col min="9" max="11" width="22.28515625" customWidth="1"/>
    <col min="12" max="13" width="25.7109375" customWidth="1"/>
    <col min="14" max="14" width="13.5703125" customWidth="1"/>
    <col min="15" max="15" width="28.71093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0.25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20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20.25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ht="54" customHeight="1" x14ac:dyDescent="0.25">
      <c r="A6" s="57" t="s">
        <v>534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15" t="s">
        <v>19</v>
      </c>
      <c r="L7" s="14"/>
      <c r="M7" s="14"/>
      <c r="N7" s="11"/>
      <c r="O7" s="11"/>
    </row>
    <row r="8" spans="1:15" ht="139.15" customHeight="1" x14ac:dyDescent="0.25">
      <c r="A8" s="30" t="s">
        <v>7</v>
      </c>
      <c r="B8" s="30" t="s">
        <v>16</v>
      </c>
      <c r="C8" s="30" t="s">
        <v>3</v>
      </c>
      <c r="D8" s="30" t="s">
        <v>4</v>
      </c>
      <c r="E8" s="30" t="s">
        <v>1</v>
      </c>
      <c r="F8" s="30" t="s">
        <v>8</v>
      </c>
      <c r="G8" s="30" t="s">
        <v>103</v>
      </c>
      <c r="H8" s="30" t="s">
        <v>32</v>
      </c>
      <c r="I8" s="30" t="s">
        <v>21</v>
      </c>
      <c r="J8" s="30" t="s">
        <v>26</v>
      </c>
      <c r="K8" s="49" t="s">
        <v>104</v>
      </c>
      <c r="L8" s="30" t="s">
        <v>30</v>
      </c>
      <c r="M8" s="30" t="s">
        <v>31</v>
      </c>
      <c r="N8" s="30" t="s">
        <v>6</v>
      </c>
      <c r="O8" s="30" t="s">
        <v>17</v>
      </c>
    </row>
    <row r="9" spans="1:15" s="42" customFormat="1" ht="38.25" customHeight="1" x14ac:dyDescent="0.25">
      <c r="A9" s="34">
        <v>1</v>
      </c>
      <c r="B9" s="34">
        <v>1015970</v>
      </c>
      <c r="C9" s="34" t="s">
        <v>25</v>
      </c>
      <c r="D9" s="35" t="s">
        <v>105</v>
      </c>
      <c r="E9" s="36" t="s">
        <v>102</v>
      </c>
      <c r="F9" s="17">
        <v>12</v>
      </c>
      <c r="G9" s="48">
        <v>957.14285714285711</v>
      </c>
      <c r="H9" s="37">
        <v>1072</v>
      </c>
      <c r="I9" s="38">
        <f t="shared" ref="I9:I72" si="0">G9*F9</f>
        <v>11485.714285714286</v>
      </c>
      <c r="J9" s="38">
        <f t="shared" ref="J9:J72" si="1">H9*F9</f>
        <v>12864</v>
      </c>
      <c r="K9" s="50"/>
      <c r="L9" s="39">
        <f>K9*F9</f>
        <v>0</v>
      </c>
      <c r="M9" s="40">
        <f t="shared" ref="M9" si="2">L9*1.12</f>
        <v>0</v>
      </c>
      <c r="N9" s="34" t="s">
        <v>22</v>
      </c>
      <c r="O9" s="41"/>
    </row>
    <row r="10" spans="1:15" s="45" customFormat="1" ht="18.75" x14ac:dyDescent="0.25">
      <c r="A10" s="34">
        <v>2</v>
      </c>
      <c r="B10" s="43">
        <v>1015971</v>
      </c>
      <c r="C10" s="34" t="s">
        <v>25</v>
      </c>
      <c r="D10" s="44" t="s">
        <v>106</v>
      </c>
      <c r="E10" s="36" t="s">
        <v>102</v>
      </c>
      <c r="F10" s="17">
        <v>2</v>
      </c>
      <c r="G10" s="48">
        <v>861.60714285714289</v>
      </c>
      <c r="H10" s="37">
        <v>965</v>
      </c>
      <c r="I10" s="38">
        <f t="shared" si="0"/>
        <v>1723.2142857142858</v>
      </c>
      <c r="J10" s="38">
        <f t="shared" si="1"/>
        <v>1930</v>
      </c>
      <c r="K10" s="50"/>
      <c r="L10" s="39">
        <f t="shared" ref="L10:L73" si="3">K10*F10</f>
        <v>0</v>
      </c>
      <c r="M10" s="40">
        <f t="shared" ref="M10:M73" si="4">L10*1.12</f>
        <v>0</v>
      </c>
      <c r="N10" s="34" t="s">
        <v>22</v>
      </c>
      <c r="O10" s="58" t="s">
        <v>533</v>
      </c>
    </row>
    <row r="11" spans="1:15" s="45" customFormat="1" ht="18.75" x14ac:dyDescent="0.25">
      <c r="A11" s="34">
        <v>3</v>
      </c>
      <c r="B11" s="43">
        <v>1015973</v>
      </c>
      <c r="C11" s="34" t="s">
        <v>25</v>
      </c>
      <c r="D11" s="44" t="s">
        <v>107</v>
      </c>
      <c r="E11" s="36" t="s">
        <v>102</v>
      </c>
      <c r="F11" s="17">
        <v>4</v>
      </c>
      <c r="G11" s="48">
        <v>765.17857142857144</v>
      </c>
      <c r="H11" s="37">
        <v>857</v>
      </c>
      <c r="I11" s="38">
        <f t="shared" si="0"/>
        <v>3060.7142857142858</v>
      </c>
      <c r="J11" s="38">
        <f t="shared" si="1"/>
        <v>3428</v>
      </c>
      <c r="K11" s="50"/>
      <c r="L11" s="39">
        <f t="shared" si="3"/>
        <v>0</v>
      </c>
      <c r="M11" s="40">
        <f t="shared" si="4"/>
        <v>0</v>
      </c>
      <c r="N11" s="34" t="s">
        <v>22</v>
      </c>
      <c r="O11" s="58"/>
    </row>
    <row r="12" spans="1:15" s="45" customFormat="1" ht="18.75" x14ac:dyDescent="0.25">
      <c r="A12" s="34">
        <v>4</v>
      </c>
      <c r="B12" s="43">
        <v>1015975</v>
      </c>
      <c r="C12" s="34" t="s">
        <v>25</v>
      </c>
      <c r="D12" s="44" t="s">
        <v>108</v>
      </c>
      <c r="E12" s="36" t="s">
        <v>102</v>
      </c>
      <c r="F12" s="17">
        <v>6</v>
      </c>
      <c r="G12" s="48">
        <v>14183.928571428572</v>
      </c>
      <c r="H12" s="37">
        <v>15886</v>
      </c>
      <c r="I12" s="38">
        <f t="shared" si="0"/>
        <v>85103.571428571435</v>
      </c>
      <c r="J12" s="38">
        <f t="shared" si="1"/>
        <v>95316</v>
      </c>
      <c r="K12" s="50"/>
      <c r="L12" s="39">
        <f t="shared" si="3"/>
        <v>0</v>
      </c>
      <c r="M12" s="40">
        <f t="shared" si="4"/>
        <v>0</v>
      </c>
      <c r="N12" s="34" t="s">
        <v>22</v>
      </c>
      <c r="O12" s="58"/>
    </row>
    <row r="13" spans="1:15" s="45" customFormat="1" ht="18.75" x14ac:dyDescent="0.25">
      <c r="A13" s="34">
        <v>5</v>
      </c>
      <c r="B13" s="43">
        <v>1015983</v>
      </c>
      <c r="C13" s="34" t="s">
        <v>25</v>
      </c>
      <c r="D13" s="44" t="s">
        <v>109</v>
      </c>
      <c r="E13" s="36" t="s">
        <v>102</v>
      </c>
      <c r="F13" s="17">
        <v>28</v>
      </c>
      <c r="G13" s="48">
        <v>5571.4285714285716</v>
      </c>
      <c r="H13" s="37">
        <v>6240</v>
      </c>
      <c r="I13" s="38">
        <f t="shared" si="0"/>
        <v>156000</v>
      </c>
      <c r="J13" s="38">
        <f t="shared" si="1"/>
        <v>174720</v>
      </c>
      <c r="K13" s="50"/>
      <c r="L13" s="39">
        <f t="shared" si="3"/>
        <v>0</v>
      </c>
      <c r="M13" s="40">
        <f t="shared" si="4"/>
        <v>0</v>
      </c>
      <c r="N13" s="34" t="s">
        <v>22</v>
      </c>
      <c r="O13" s="58"/>
    </row>
    <row r="14" spans="1:15" s="45" customFormat="1" ht="18.75" x14ac:dyDescent="0.25">
      <c r="A14" s="34">
        <v>6</v>
      </c>
      <c r="B14" s="43">
        <v>1015985</v>
      </c>
      <c r="C14" s="34" t="s">
        <v>25</v>
      </c>
      <c r="D14" s="44" t="s">
        <v>110</v>
      </c>
      <c r="E14" s="36" t="s">
        <v>102</v>
      </c>
      <c r="F14" s="17">
        <v>3</v>
      </c>
      <c r="G14" s="48">
        <v>3000</v>
      </c>
      <c r="H14" s="37">
        <v>3360</v>
      </c>
      <c r="I14" s="38">
        <f t="shared" si="0"/>
        <v>9000</v>
      </c>
      <c r="J14" s="38">
        <f t="shared" si="1"/>
        <v>10080</v>
      </c>
      <c r="K14" s="50"/>
      <c r="L14" s="39">
        <f t="shared" si="3"/>
        <v>0</v>
      </c>
      <c r="M14" s="40">
        <f t="shared" si="4"/>
        <v>0</v>
      </c>
      <c r="N14" s="34" t="s">
        <v>22</v>
      </c>
      <c r="O14" s="58"/>
    </row>
    <row r="15" spans="1:15" s="45" customFormat="1" ht="18.75" x14ac:dyDescent="0.25">
      <c r="A15" s="34">
        <v>7</v>
      </c>
      <c r="B15" s="43">
        <v>1015988</v>
      </c>
      <c r="C15" s="34" t="s">
        <v>25</v>
      </c>
      <c r="D15" s="44" t="s">
        <v>111</v>
      </c>
      <c r="E15" s="36" t="s">
        <v>102</v>
      </c>
      <c r="F15" s="17">
        <v>1</v>
      </c>
      <c r="G15" s="48">
        <v>10308.035714285714</v>
      </c>
      <c r="H15" s="37">
        <v>11545</v>
      </c>
      <c r="I15" s="38">
        <f t="shared" si="0"/>
        <v>10308.035714285714</v>
      </c>
      <c r="J15" s="38">
        <f t="shared" si="1"/>
        <v>11545</v>
      </c>
      <c r="K15" s="50"/>
      <c r="L15" s="39">
        <f t="shared" si="3"/>
        <v>0</v>
      </c>
      <c r="M15" s="40">
        <f t="shared" si="4"/>
        <v>0</v>
      </c>
      <c r="N15" s="34" t="s">
        <v>22</v>
      </c>
      <c r="O15" s="58"/>
    </row>
    <row r="16" spans="1:15" s="45" customFormat="1" ht="18.75" x14ac:dyDescent="0.25">
      <c r="A16" s="34">
        <v>8</v>
      </c>
      <c r="B16" s="43">
        <v>1015996</v>
      </c>
      <c r="C16" s="34" t="s">
        <v>25</v>
      </c>
      <c r="D16" s="44" t="s">
        <v>112</v>
      </c>
      <c r="E16" s="36" t="s">
        <v>102</v>
      </c>
      <c r="F16" s="17">
        <v>2</v>
      </c>
      <c r="G16" s="48">
        <v>24385.714285714286</v>
      </c>
      <c r="H16" s="37">
        <v>27312</v>
      </c>
      <c r="I16" s="38">
        <f t="shared" si="0"/>
        <v>48771.428571428572</v>
      </c>
      <c r="J16" s="38">
        <f t="shared" si="1"/>
        <v>54624</v>
      </c>
      <c r="K16" s="50"/>
      <c r="L16" s="39">
        <f t="shared" si="3"/>
        <v>0</v>
      </c>
      <c r="M16" s="40">
        <f t="shared" si="4"/>
        <v>0</v>
      </c>
      <c r="N16" s="34" t="s">
        <v>22</v>
      </c>
      <c r="O16" s="58"/>
    </row>
    <row r="17" spans="1:15" s="45" customFormat="1" ht="18.75" x14ac:dyDescent="0.25">
      <c r="A17" s="34">
        <v>9</v>
      </c>
      <c r="B17" s="43">
        <v>1015997</v>
      </c>
      <c r="C17" s="34" t="s">
        <v>25</v>
      </c>
      <c r="D17" s="44" t="s">
        <v>113</v>
      </c>
      <c r="E17" s="36" t="s">
        <v>102</v>
      </c>
      <c r="F17" s="17">
        <v>1</v>
      </c>
      <c r="G17" s="48">
        <v>286.60714285714283</v>
      </c>
      <c r="H17" s="37">
        <v>321</v>
      </c>
      <c r="I17" s="38">
        <f t="shared" si="0"/>
        <v>286.60714285714283</v>
      </c>
      <c r="J17" s="38">
        <f t="shared" si="1"/>
        <v>321</v>
      </c>
      <c r="K17" s="50"/>
      <c r="L17" s="39">
        <f t="shared" si="3"/>
        <v>0</v>
      </c>
      <c r="M17" s="40">
        <f t="shared" si="4"/>
        <v>0</v>
      </c>
      <c r="N17" s="34" t="s">
        <v>22</v>
      </c>
      <c r="O17" s="58"/>
    </row>
    <row r="18" spans="1:15" s="45" customFormat="1" ht="18.75" x14ac:dyDescent="0.25">
      <c r="A18" s="34">
        <v>10</v>
      </c>
      <c r="B18" s="43">
        <v>1016005</v>
      </c>
      <c r="C18" s="34" t="s">
        <v>25</v>
      </c>
      <c r="D18" s="44" t="s">
        <v>114</v>
      </c>
      <c r="E18" s="36" t="s">
        <v>102</v>
      </c>
      <c r="F18" s="17">
        <v>2</v>
      </c>
      <c r="G18" s="48">
        <v>577.67857142857144</v>
      </c>
      <c r="H18" s="37">
        <v>647</v>
      </c>
      <c r="I18" s="38">
        <f t="shared" si="0"/>
        <v>1155.3571428571429</v>
      </c>
      <c r="J18" s="38">
        <f t="shared" si="1"/>
        <v>1294</v>
      </c>
      <c r="K18" s="50"/>
      <c r="L18" s="39">
        <f t="shared" si="3"/>
        <v>0</v>
      </c>
      <c r="M18" s="40">
        <f t="shared" si="4"/>
        <v>0</v>
      </c>
      <c r="N18" s="34" t="s">
        <v>22</v>
      </c>
      <c r="O18" s="58"/>
    </row>
    <row r="19" spans="1:15" s="45" customFormat="1" ht="18.75" x14ac:dyDescent="0.25">
      <c r="A19" s="34">
        <v>11</v>
      </c>
      <c r="B19" s="43">
        <v>1016020</v>
      </c>
      <c r="C19" s="34" t="s">
        <v>25</v>
      </c>
      <c r="D19" s="44" t="s">
        <v>115</v>
      </c>
      <c r="E19" s="36" t="s">
        <v>102</v>
      </c>
      <c r="F19" s="17">
        <v>2</v>
      </c>
      <c r="G19" s="48">
        <v>61.607142857142861</v>
      </c>
      <c r="H19" s="37">
        <v>69</v>
      </c>
      <c r="I19" s="38">
        <f t="shared" si="0"/>
        <v>123.21428571428572</v>
      </c>
      <c r="J19" s="38">
        <f t="shared" si="1"/>
        <v>138</v>
      </c>
      <c r="K19" s="50"/>
      <c r="L19" s="39">
        <f t="shared" si="3"/>
        <v>0</v>
      </c>
      <c r="M19" s="40">
        <f t="shared" si="4"/>
        <v>0</v>
      </c>
      <c r="N19" s="34" t="s">
        <v>22</v>
      </c>
      <c r="O19" s="58"/>
    </row>
    <row r="20" spans="1:15" s="45" customFormat="1" ht="18.75" x14ac:dyDescent="0.25">
      <c r="A20" s="34">
        <v>12</v>
      </c>
      <c r="B20" s="43">
        <v>1016040</v>
      </c>
      <c r="C20" s="34" t="s">
        <v>25</v>
      </c>
      <c r="D20" s="44" t="s">
        <v>116</v>
      </c>
      <c r="E20" s="36" t="s">
        <v>102</v>
      </c>
      <c r="F20" s="17">
        <v>20</v>
      </c>
      <c r="G20" s="48">
        <v>10329.464285714286</v>
      </c>
      <c r="H20" s="37">
        <v>11569</v>
      </c>
      <c r="I20" s="38">
        <f t="shared" si="0"/>
        <v>206589.28571428574</v>
      </c>
      <c r="J20" s="38">
        <f t="shared" si="1"/>
        <v>231380</v>
      </c>
      <c r="K20" s="50"/>
      <c r="L20" s="39">
        <f t="shared" si="3"/>
        <v>0</v>
      </c>
      <c r="M20" s="40">
        <f t="shared" si="4"/>
        <v>0</v>
      </c>
      <c r="N20" s="34" t="s">
        <v>22</v>
      </c>
      <c r="O20" s="58"/>
    </row>
    <row r="21" spans="1:15" s="45" customFormat="1" ht="36" customHeight="1" x14ac:dyDescent="0.25">
      <c r="A21" s="34">
        <v>13</v>
      </c>
      <c r="B21" s="43">
        <v>1016055</v>
      </c>
      <c r="C21" s="34" t="s">
        <v>25</v>
      </c>
      <c r="D21" s="44" t="s">
        <v>117</v>
      </c>
      <c r="E21" s="36" t="s">
        <v>102</v>
      </c>
      <c r="F21" s="17">
        <v>2</v>
      </c>
      <c r="G21" s="48">
        <v>58.035714285714292</v>
      </c>
      <c r="H21" s="37">
        <v>65</v>
      </c>
      <c r="I21" s="38">
        <f t="shared" si="0"/>
        <v>116.07142857142858</v>
      </c>
      <c r="J21" s="38">
        <f t="shared" si="1"/>
        <v>130</v>
      </c>
      <c r="K21" s="50"/>
      <c r="L21" s="39">
        <f t="shared" si="3"/>
        <v>0</v>
      </c>
      <c r="M21" s="40">
        <f t="shared" si="4"/>
        <v>0</v>
      </c>
      <c r="N21" s="34" t="s">
        <v>22</v>
      </c>
      <c r="O21" s="58"/>
    </row>
    <row r="22" spans="1:15" s="45" customFormat="1" ht="35.25" customHeight="1" x14ac:dyDescent="0.25">
      <c r="A22" s="34">
        <v>14</v>
      </c>
      <c r="B22" s="43">
        <v>1016737</v>
      </c>
      <c r="C22" s="34" t="s">
        <v>25</v>
      </c>
      <c r="D22" s="44" t="s">
        <v>118</v>
      </c>
      <c r="E22" s="36" t="s">
        <v>102</v>
      </c>
      <c r="F22" s="17">
        <v>1</v>
      </c>
      <c r="G22" s="48">
        <v>143605.35714285713</v>
      </c>
      <c r="H22" s="37">
        <v>160838</v>
      </c>
      <c r="I22" s="38">
        <f t="shared" si="0"/>
        <v>143605.35714285713</v>
      </c>
      <c r="J22" s="38">
        <f t="shared" si="1"/>
        <v>160838</v>
      </c>
      <c r="K22" s="50"/>
      <c r="L22" s="39">
        <f t="shared" si="3"/>
        <v>0</v>
      </c>
      <c r="M22" s="40">
        <f t="shared" si="4"/>
        <v>0</v>
      </c>
      <c r="N22" s="34" t="s">
        <v>22</v>
      </c>
      <c r="O22" s="58"/>
    </row>
    <row r="23" spans="1:15" s="45" customFormat="1" ht="35.25" customHeight="1" x14ac:dyDescent="0.25">
      <c r="A23" s="34">
        <v>15</v>
      </c>
      <c r="B23" s="43">
        <v>1016740</v>
      </c>
      <c r="C23" s="34" t="s">
        <v>25</v>
      </c>
      <c r="D23" s="44" t="s">
        <v>119</v>
      </c>
      <c r="E23" s="36" t="s">
        <v>102</v>
      </c>
      <c r="F23" s="17">
        <v>2</v>
      </c>
      <c r="G23" s="48">
        <v>11250</v>
      </c>
      <c r="H23" s="37">
        <v>12600</v>
      </c>
      <c r="I23" s="38">
        <f t="shared" si="0"/>
        <v>22500</v>
      </c>
      <c r="J23" s="38">
        <f t="shared" si="1"/>
        <v>25200</v>
      </c>
      <c r="K23" s="50"/>
      <c r="L23" s="39">
        <f t="shared" si="3"/>
        <v>0</v>
      </c>
      <c r="M23" s="40">
        <f t="shared" si="4"/>
        <v>0</v>
      </c>
      <c r="N23" s="34" t="s">
        <v>22</v>
      </c>
      <c r="O23" s="58"/>
    </row>
    <row r="24" spans="1:15" s="45" customFormat="1" ht="35.25" customHeight="1" x14ac:dyDescent="0.25">
      <c r="A24" s="34">
        <v>16</v>
      </c>
      <c r="B24" s="43">
        <v>1038998</v>
      </c>
      <c r="C24" s="34" t="s">
        <v>25</v>
      </c>
      <c r="D24" s="44" t="s">
        <v>120</v>
      </c>
      <c r="E24" s="36" t="s">
        <v>102</v>
      </c>
      <c r="F24" s="17">
        <v>2</v>
      </c>
      <c r="G24" s="48">
        <v>718.75</v>
      </c>
      <c r="H24" s="37">
        <v>805</v>
      </c>
      <c r="I24" s="38">
        <f t="shared" si="0"/>
        <v>1437.5</v>
      </c>
      <c r="J24" s="38">
        <f t="shared" si="1"/>
        <v>1610</v>
      </c>
      <c r="K24" s="50"/>
      <c r="L24" s="39">
        <f t="shared" si="3"/>
        <v>0</v>
      </c>
      <c r="M24" s="40">
        <f t="shared" si="4"/>
        <v>0</v>
      </c>
      <c r="N24" s="34" t="s">
        <v>22</v>
      </c>
      <c r="O24" s="58"/>
    </row>
    <row r="25" spans="1:15" s="45" customFormat="1" ht="35.25" customHeight="1" x14ac:dyDescent="0.25">
      <c r="A25" s="34">
        <v>17</v>
      </c>
      <c r="B25" s="43">
        <v>1038999</v>
      </c>
      <c r="C25" s="34" t="s">
        <v>25</v>
      </c>
      <c r="D25" s="44" t="s">
        <v>121</v>
      </c>
      <c r="E25" s="36" t="s">
        <v>102</v>
      </c>
      <c r="F25" s="17">
        <v>4</v>
      </c>
      <c r="G25" s="48">
        <v>718.75</v>
      </c>
      <c r="H25" s="37">
        <v>805</v>
      </c>
      <c r="I25" s="38">
        <f t="shared" si="0"/>
        <v>2875</v>
      </c>
      <c r="J25" s="38">
        <f t="shared" si="1"/>
        <v>3220</v>
      </c>
      <c r="K25" s="50"/>
      <c r="L25" s="39">
        <f t="shared" si="3"/>
        <v>0</v>
      </c>
      <c r="M25" s="40">
        <f t="shared" si="4"/>
        <v>0</v>
      </c>
      <c r="N25" s="34" t="s">
        <v>22</v>
      </c>
      <c r="O25" s="58"/>
    </row>
    <row r="26" spans="1:15" s="45" customFormat="1" ht="35.25" customHeight="1" x14ac:dyDescent="0.25">
      <c r="A26" s="34">
        <v>18</v>
      </c>
      <c r="B26" s="43">
        <v>1039000</v>
      </c>
      <c r="C26" s="34" t="s">
        <v>25</v>
      </c>
      <c r="D26" s="44" t="s">
        <v>122</v>
      </c>
      <c r="E26" s="36" t="s">
        <v>102</v>
      </c>
      <c r="F26" s="17">
        <v>2</v>
      </c>
      <c r="G26" s="48">
        <v>3680.3571428571431</v>
      </c>
      <c r="H26" s="37">
        <v>4122</v>
      </c>
      <c r="I26" s="38">
        <f t="shared" si="0"/>
        <v>7360.7142857142862</v>
      </c>
      <c r="J26" s="38">
        <f t="shared" si="1"/>
        <v>8244</v>
      </c>
      <c r="K26" s="50"/>
      <c r="L26" s="39">
        <f t="shared" si="3"/>
        <v>0</v>
      </c>
      <c r="M26" s="40">
        <f t="shared" si="4"/>
        <v>0</v>
      </c>
      <c r="N26" s="34" t="s">
        <v>22</v>
      </c>
      <c r="O26" s="58"/>
    </row>
    <row r="27" spans="1:15" s="45" customFormat="1" ht="35.25" customHeight="1" x14ac:dyDescent="0.25">
      <c r="A27" s="34">
        <v>19</v>
      </c>
      <c r="B27" s="43">
        <v>1039001</v>
      </c>
      <c r="C27" s="34" t="s">
        <v>25</v>
      </c>
      <c r="D27" s="44" t="s">
        <v>123</v>
      </c>
      <c r="E27" s="36" t="s">
        <v>102</v>
      </c>
      <c r="F27" s="17">
        <v>2</v>
      </c>
      <c r="G27" s="48">
        <v>718.75</v>
      </c>
      <c r="H27" s="37">
        <v>805</v>
      </c>
      <c r="I27" s="38">
        <f t="shared" si="0"/>
        <v>1437.5</v>
      </c>
      <c r="J27" s="38">
        <f t="shared" si="1"/>
        <v>1610</v>
      </c>
      <c r="K27" s="50"/>
      <c r="L27" s="39">
        <f t="shared" si="3"/>
        <v>0</v>
      </c>
      <c r="M27" s="40">
        <f t="shared" si="4"/>
        <v>0</v>
      </c>
      <c r="N27" s="34" t="s">
        <v>22</v>
      </c>
      <c r="O27" s="58"/>
    </row>
    <row r="28" spans="1:15" s="45" customFormat="1" ht="35.25" customHeight="1" x14ac:dyDescent="0.25">
      <c r="A28" s="34">
        <v>20</v>
      </c>
      <c r="B28" s="43">
        <v>1039007</v>
      </c>
      <c r="C28" s="34" t="s">
        <v>25</v>
      </c>
      <c r="D28" s="44" t="s">
        <v>124</v>
      </c>
      <c r="E28" s="36" t="s">
        <v>102</v>
      </c>
      <c r="F28" s="17">
        <v>4.5</v>
      </c>
      <c r="G28" s="48">
        <v>5765.1785714285716</v>
      </c>
      <c r="H28" s="37">
        <v>6457</v>
      </c>
      <c r="I28" s="38">
        <f t="shared" si="0"/>
        <v>25943.303571428572</v>
      </c>
      <c r="J28" s="38">
        <f t="shared" si="1"/>
        <v>29056.5</v>
      </c>
      <c r="K28" s="50"/>
      <c r="L28" s="39">
        <f t="shared" si="3"/>
        <v>0</v>
      </c>
      <c r="M28" s="40">
        <f t="shared" si="4"/>
        <v>0</v>
      </c>
      <c r="N28" s="34" t="s">
        <v>22</v>
      </c>
      <c r="O28" s="58"/>
    </row>
    <row r="29" spans="1:15" s="45" customFormat="1" ht="35.25" customHeight="1" x14ac:dyDescent="0.25">
      <c r="A29" s="34">
        <v>21</v>
      </c>
      <c r="B29" s="43">
        <v>1039011</v>
      </c>
      <c r="C29" s="34" t="s">
        <v>25</v>
      </c>
      <c r="D29" s="44" t="s">
        <v>125</v>
      </c>
      <c r="E29" s="36" t="s">
        <v>102</v>
      </c>
      <c r="F29" s="17">
        <v>1</v>
      </c>
      <c r="G29" s="48">
        <v>17.857142857142858</v>
      </c>
      <c r="H29" s="37">
        <v>20</v>
      </c>
      <c r="I29" s="38">
        <f t="shared" si="0"/>
        <v>17.857142857142858</v>
      </c>
      <c r="J29" s="38">
        <f t="shared" si="1"/>
        <v>20</v>
      </c>
      <c r="K29" s="50"/>
      <c r="L29" s="39">
        <f t="shared" si="3"/>
        <v>0</v>
      </c>
      <c r="M29" s="40">
        <f t="shared" si="4"/>
        <v>0</v>
      </c>
      <c r="N29" s="34" t="s">
        <v>22</v>
      </c>
      <c r="O29" s="58"/>
    </row>
    <row r="30" spans="1:15" s="45" customFormat="1" ht="35.25" customHeight="1" x14ac:dyDescent="0.25">
      <c r="A30" s="34">
        <v>22</v>
      </c>
      <c r="B30" s="43">
        <v>1039016</v>
      </c>
      <c r="C30" s="34" t="s">
        <v>25</v>
      </c>
      <c r="D30" s="44" t="s">
        <v>126</v>
      </c>
      <c r="E30" s="36" t="s">
        <v>102</v>
      </c>
      <c r="F30" s="17">
        <v>1</v>
      </c>
      <c r="G30" s="48">
        <v>3741.0714285714284</v>
      </c>
      <c r="H30" s="37">
        <v>4190</v>
      </c>
      <c r="I30" s="38">
        <f t="shared" si="0"/>
        <v>3741.0714285714284</v>
      </c>
      <c r="J30" s="38">
        <f t="shared" si="1"/>
        <v>4190</v>
      </c>
      <c r="K30" s="50"/>
      <c r="L30" s="39">
        <f t="shared" si="3"/>
        <v>0</v>
      </c>
      <c r="M30" s="40">
        <f t="shared" si="4"/>
        <v>0</v>
      </c>
      <c r="N30" s="34" t="s">
        <v>22</v>
      </c>
      <c r="O30" s="58"/>
    </row>
    <row r="31" spans="1:15" s="45" customFormat="1" ht="35.25" customHeight="1" x14ac:dyDescent="0.25">
      <c r="A31" s="34">
        <v>23</v>
      </c>
      <c r="B31" s="43">
        <v>1040832</v>
      </c>
      <c r="C31" s="34" t="s">
        <v>25</v>
      </c>
      <c r="D31" s="44" t="s">
        <v>127</v>
      </c>
      <c r="E31" s="36" t="s">
        <v>102</v>
      </c>
      <c r="F31" s="17">
        <v>1</v>
      </c>
      <c r="G31" s="48">
        <v>143.75</v>
      </c>
      <c r="H31" s="37">
        <v>161</v>
      </c>
      <c r="I31" s="38">
        <f t="shared" si="0"/>
        <v>143.75</v>
      </c>
      <c r="J31" s="38">
        <f t="shared" si="1"/>
        <v>161</v>
      </c>
      <c r="K31" s="50"/>
      <c r="L31" s="39">
        <f t="shared" si="3"/>
        <v>0</v>
      </c>
      <c r="M31" s="40">
        <f t="shared" si="4"/>
        <v>0</v>
      </c>
      <c r="N31" s="34" t="s">
        <v>22</v>
      </c>
      <c r="O31" s="58"/>
    </row>
    <row r="32" spans="1:15" s="45" customFormat="1" ht="35.25" customHeight="1" x14ac:dyDescent="0.25">
      <c r="A32" s="34">
        <v>24</v>
      </c>
      <c r="B32" s="43">
        <v>1040902</v>
      </c>
      <c r="C32" s="34" t="s">
        <v>25</v>
      </c>
      <c r="D32" s="44" t="s">
        <v>128</v>
      </c>
      <c r="E32" s="36" t="s">
        <v>102</v>
      </c>
      <c r="F32" s="17">
        <v>1</v>
      </c>
      <c r="G32" s="48">
        <v>17295.535714285714</v>
      </c>
      <c r="H32" s="37">
        <v>19371</v>
      </c>
      <c r="I32" s="38">
        <f t="shared" si="0"/>
        <v>17295.535714285714</v>
      </c>
      <c r="J32" s="38">
        <f t="shared" si="1"/>
        <v>19371</v>
      </c>
      <c r="K32" s="50"/>
      <c r="L32" s="39">
        <f t="shared" si="3"/>
        <v>0</v>
      </c>
      <c r="M32" s="40">
        <f t="shared" si="4"/>
        <v>0</v>
      </c>
      <c r="N32" s="34" t="s">
        <v>22</v>
      </c>
      <c r="O32" s="58"/>
    </row>
    <row r="33" spans="1:15" s="45" customFormat="1" ht="35.25" customHeight="1" x14ac:dyDescent="0.25">
      <c r="A33" s="34">
        <v>25</v>
      </c>
      <c r="B33" s="43">
        <v>3002037</v>
      </c>
      <c r="C33" s="34" t="s">
        <v>25</v>
      </c>
      <c r="D33" s="44" t="s">
        <v>129</v>
      </c>
      <c r="E33" s="36" t="s">
        <v>102</v>
      </c>
      <c r="F33" s="17">
        <v>2</v>
      </c>
      <c r="G33" s="48">
        <v>1400.8928571428571</v>
      </c>
      <c r="H33" s="37">
        <v>1569</v>
      </c>
      <c r="I33" s="38">
        <f t="shared" si="0"/>
        <v>2801.7857142857142</v>
      </c>
      <c r="J33" s="38">
        <f t="shared" si="1"/>
        <v>3138</v>
      </c>
      <c r="K33" s="50"/>
      <c r="L33" s="39">
        <f t="shared" si="3"/>
        <v>0</v>
      </c>
      <c r="M33" s="40">
        <f t="shared" si="4"/>
        <v>0</v>
      </c>
      <c r="N33" s="34" t="s">
        <v>22</v>
      </c>
      <c r="O33" s="58"/>
    </row>
    <row r="34" spans="1:15" s="45" customFormat="1" ht="35.25" customHeight="1" x14ac:dyDescent="0.25">
      <c r="A34" s="34">
        <v>26</v>
      </c>
      <c r="B34" s="43">
        <v>3002263</v>
      </c>
      <c r="C34" s="34" t="s">
        <v>25</v>
      </c>
      <c r="D34" s="44" t="s">
        <v>130</v>
      </c>
      <c r="E34" s="36" t="s">
        <v>102</v>
      </c>
      <c r="F34" s="17">
        <v>4</v>
      </c>
      <c r="G34" s="48">
        <v>9522.3214285714294</v>
      </c>
      <c r="H34" s="37">
        <v>10665</v>
      </c>
      <c r="I34" s="38">
        <f t="shared" si="0"/>
        <v>38089.285714285717</v>
      </c>
      <c r="J34" s="38">
        <f t="shared" si="1"/>
        <v>42660</v>
      </c>
      <c r="K34" s="50"/>
      <c r="L34" s="39">
        <f t="shared" si="3"/>
        <v>0</v>
      </c>
      <c r="M34" s="40">
        <f t="shared" si="4"/>
        <v>0</v>
      </c>
      <c r="N34" s="34" t="s">
        <v>22</v>
      </c>
      <c r="O34" s="58"/>
    </row>
    <row r="35" spans="1:15" s="45" customFormat="1" ht="35.25" customHeight="1" x14ac:dyDescent="0.25">
      <c r="A35" s="34">
        <v>27</v>
      </c>
      <c r="B35" s="43">
        <v>3002345</v>
      </c>
      <c r="C35" s="34" t="s">
        <v>25</v>
      </c>
      <c r="D35" s="44" t="s">
        <v>131</v>
      </c>
      <c r="E35" s="36" t="s">
        <v>102</v>
      </c>
      <c r="F35" s="17">
        <v>5</v>
      </c>
      <c r="G35" s="48">
        <v>22946.428571428572</v>
      </c>
      <c r="H35" s="37">
        <v>25700</v>
      </c>
      <c r="I35" s="38">
        <f t="shared" si="0"/>
        <v>114732.14285714287</v>
      </c>
      <c r="J35" s="38">
        <f t="shared" si="1"/>
        <v>128500</v>
      </c>
      <c r="K35" s="50"/>
      <c r="L35" s="39">
        <f t="shared" si="3"/>
        <v>0</v>
      </c>
      <c r="M35" s="40">
        <f t="shared" si="4"/>
        <v>0</v>
      </c>
      <c r="N35" s="34" t="s">
        <v>22</v>
      </c>
      <c r="O35" s="58"/>
    </row>
    <row r="36" spans="1:15" s="45" customFormat="1" ht="35.25" customHeight="1" x14ac:dyDescent="0.25">
      <c r="A36" s="34">
        <v>28</v>
      </c>
      <c r="B36" s="43">
        <v>3002347</v>
      </c>
      <c r="C36" s="34" t="s">
        <v>25</v>
      </c>
      <c r="D36" s="44" t="s">
        <v>132</v>
      </c>
      <c r="E36" s="36" t="s">
        <v>102</v>
      </c>
      <c r="F36" s="17">
        <v>1</v>
      </c>
      <c r="G36" s="48">
        <v>4464.2857142857147</v>
      </c>
      <c r="H36" s="37">
        <v>5000</v>
      </c>
      <c r="I36" s="38">
        <f t="shared" si="0"/>
        <v>4464.2857142857147</v>
      </c>
      <c r="J36" s="38">
        <f t="shared" si="1"/>
        <v>5000</v>
      </c>
      <c r="K36" s="50"/>
      <c r="L36" s="39">
        <f t="shared" si="3"/>
        <v>0</v>
      </c>
      <c r="M36" s="40">
        <f t="shared" si="4"/>
        <v>0</v>
      </c>
      <c r="N36" s="34" t="s">
        <v>22</v>
      </c>
      <c r="O36" s="58"/>
    </row>
    <row r="37" spans="1:15" s="45" customFormat="1" ht="35.25" customHeight="1" x14ac:dyDescent="0.25">
      <c r="A37" s="34">
        <v>29</v>
      </c>
      <c r="B37" s="43">
        <v>3002348</v>
      </c>
      <c r="C37" s="34" t="s">
        <v>25</v>
      </c>
      <c r="D37" s="44" t="s">
        <v>133</v>
      </c>
      <c r="E37" s="36" t="s">
        <v>102</v>
      </c>
      <c r="F37" s="17">
        <v>2</v>
      </c>
      <c r="G37" s="48">
        <v>26811.607142857145</v>
      </c>
      <c r="H37" s="37">
        <v>30029</v>
      </c>
      <c r="I37" s="38">
        <f t="shared" si="0"/>
        <v>53623.21428571429</v>
      </c>
      <c r="J37" s="38">
        <f t="shared" si="1"/>
        <v>60058</v>
      </c>
      <c r="K37" s="50"/>
      <c r="L37" s="39">
        <f t="shared" si="3"/>
        <v>0</v>
      </c>
      <c r="M37" s="40">
        <f t="shared" si="4"/>
        <v>0</v>
      </c>
      <c r="N37" s="34" t="s">
        <v>22</v>
      </c>
      <c r="O37" s="58"/>
    </row>
    <row r="38" spans="1:15" s="45" customFormat="1" ht="35.25" customHeight="1" x14ac:dyDescent="0.25">
      <c r="A38" s="34">
        <v>30</v>
      </c>
      <c r="B38" s="43">
        <v>3002349</v>
      </c>
      <c r="C38" s="34" t="s">
        <v>25</v>
      </c>
      <c r="D38" s="44" t="s">
        <v>134</v>
      </c>
      <c r="E38" s="36" t="s">
        <v>102</v>
      </c>
      <c r="F38" s="17">
        <v>1</v>
      </c>
      <c r="G38" s="48">
        <v>7350</v>
      </c>
      <c r="H38" s="37">
        <v>8232</v>
      </c>
      <c r="I38" s="38">
        <f t="shared" si="0"/>
        <v>7350</v>
      </c>
      <c r="J38" s="38">
        <f t="shared" si="1"/>
        <v>8232</v>
      </c>
      <c r="K38" s="50"/>
      <c r="L38" s="39">
        <f t="shared" si="3"/>
        <v>0</v>
      </c>
      <c r="M38" s="40">
        <f t="shared" si="4"/>
        <v>0</v>
      </c>
      <c r="N38" s="34" t="s">
        <v>22</v>
      </c>
      <c r="O38" s="58"/>
    </row>
    <row r="39" spans="1:15" s="45" customFormat="1" ht="35.25" customHeight="1" x14ac:dyDescent="0.25">
      <c r="A39" s="34">
        <v>31</v>
      </c>
      <c r="B39" s="43">
        <v>3002350</v>
      </c>
      <c r="C39" s="34" t="s">
        <v>25</v>
      </c>
      <c r="D39" s="44" t="s">
        <v>135</v>
      </c>
      <c r="E39" s="36" t="s">
        <v>102</v>
      </c>
      <c r="F39" s="17">
        <v>1</v>
      </c>
      <c r="G39" s="48">
        <v>39571.428571428572</v>
      </c>
      <c r="H39" s="37">
        <v>44320</v>
      </c>
      <c r="I39" s="38">
        <f t="shared" si="0"/>
        <v>39571.428571428572</v>
      </c>
      <c r="J39" s="38">
        <f t="shared" si="1"/>
        <v>44320</v>
      </c>
      <c r="K39" s="50"/>
      <c r="L39" s="39">
        <f t="shared" si="3"/>
        <v>0</v>
      </c>
      <c r="M39" s="40">
        <f t="shared" si="4"/>
        <v>0</v>
      </c>
      <c r="N39" s="34" t="s">
        <v>22</v>
      </c>
      <c r="O39" s="58"/>
    </row>
    <row r="40" spans="1:15" s="45" customFormat="1" ht="35.25" customHeight="1" x14ac:dyDescent="0.25">
      <c r="A40" s="34">
        <v>32</v>
      </c>
      <c r="B40" s="43">
        <v>3002351</v>
      </c>
      <c r="C40" s="34" t="s">
        <v>25</v>
      </c>
      <c r="D40" s="44" t="s">
        <v>136</v>
      </c>
      <c r="E40" s="36" t="s">
        <v>102</v>
      </c>
      <c r="F40" s="17">
        <v>2</v>
      </c>
      <c r="G40" s="48">
        <v>12375</v>
      </c>
      <c r="H40" s="37">
        <v>13860</v>
      </c>
      <c r="I40" s="38">
        <f t="shared" si="0"/>
        <v>24750</v>
      </c>
      <c r="J40" s="38">
        <f t="shared" si="1"/>
        <v>27720</v>
      </c>
      <c r="K40" s="50"/>
      <c r="L40" s="39">
        <f t="shared" si="3"/>
        <v>0</v>
      </c>
      <c r="M40" s="40">
        <f t="shared" si="4"/>
        <v>0</v>
      </c>
      <c r="N40" s="34" t="s">
        <v>22</v>
      </c>
      <c r="O40" s="58"/>
    </row>
    <row r="41" spans="1:15" s="45" customFormat="1" ht="35.25" customHeight="1" x14ac:dyDescent="0.25">
      <c r="A41" s="34">
        <v>33</v>
      </c>
      <c r="B41" s="43">
        <v>3002352</v>
      </c>
      <c r="C41" s="34" t="s">
        <v>25</v>
      </c>
      <c r="D41" s="44" t="s">
        <v>137</v>
      </c>
      <c r="E41" s="36" t="s">
        <v>102</v>
      </c>
      <c r="F41" s="17">
        <v>1</v>
      </c>
      <c r="G41" s="48">
        <v>8662.5</v>
      </c>
      <c r="H41" s="37">
        <v>9702</v>
      </c>
      <c r="I41" s="38">
        <f t="shared" si="0"/>
        <v>8662.5</v>
      </c>
      <c r="J41" s="38">
        <f t="shared" si="1"/>
        <v>9702</v>
      </c>
      <c r="K41" s="50"/>
      <c r="L41" s="39">
        <f t="shared" si="3"/>
        <v>0</v>
      </c>
      <c r="M41" s="40">
        <f t="shared" si="4"/>
        <v>0</v>
      </c>
      <c r="N41" s="34" t="s">
        <v>22</v>
      </c>
      <c r="O41" s="58"/>
    </row>
    <row r="42" spans="1:15" s="45" customFormat="1" ht="35.25" customHeight="1" x14ac:dyDescent="0.25">
      <c r="A42" s="34">
        <v>34</v>
      </c>
      <c r="B42" s="43">
        <v>3002354</v>
      </c>
      <c r="C42" s="34" t="s">
        <v>25</v>
      </c>
      <c r="D42" s="44" t="s">
        <v>138</v>
      </c>
      <c r="E42" s="36" t="s">
        <v>102</v>
      </c>
      <c r="F42" s="17">
        <v>2</v>
      </c>
      <c r="G42" s="48">
        <v>1746.4285714285716</v>
      </c>
      <c r="H42" s="37">
        <v>1956</v>
      </c>
      <c r="I42" s="38">
        <f t="shared" si="0"/>
        <v>3492.8571428571431</v>
      </c>
      <c r="J42" s="38">
        <f t="shared" si="1"/>
        <v>3912</v>
      </c>
      <c r="K42" s="50"/>
      <c r="L42" s="39">
        <f t="shared" si="3"/>
        <v>0</v>
      </c>
      <c r="M42" s="40">
        <f t="shared" si="4"/>
        <v>0</v>
      </c>
      <c r="N42" s="34" t="s">
        <v>22</v>
      </c>
      <c r="O42" s="58"/>
    </row>
    <row r="43" spans="1:15" s="45" customFormat="1" ht="35.25" customHeight="1" x14ac:dyDescent="0.25">
      <c r="A43" s="34">
        <v>35</v>
      </c>
      <c r="B43" s="43">
        <v>3002368</v>
      </c>
      <c r="C43" s="34" t="s">
        <v>25</v>
      </c>
      <c r="D43" s="44" t="s">
        <v>139</v>
      </c>
      <c r="E43" s="36" t="s">
        <v>102</v>
      </c>
      <c r="F43" s="17">
        <v>1</v>
      </c>
      <c r="G43" s="48">
        <v>69300</v>
      </c>
      <c r="H43" s="37">
        <v>77616</v>
      </c>
      <c r="I43" s="38">
        <f t="shared" si="0"/>
        <v>69300</v>
      </c>
      <c r="J43" s="38">
        <f t="shared" si="1"/>
        <v>77616</v>
      </c>
      <c r="K43" s="50"/>
      <c r="L43" s="39">
        <f t="shared" si="3"/>
        <v>0</v>
      </c>
      <c r="M43" s="40">
        <f t="shared" si="4"/>
        <v>0</v>
      </c>
      <c r="N43" s="34" t="s">
        <v>22</v>
      </c>
      <c r="O43" s="58"/>
    </row>
    <row r="44" spans="1:15" s="45" customFormat="1" ht="35.25" customHeight="1" x14ac:dyDescent="0.25">
      <c r="A44" s="34">
        <v>36</v>
      </c>
      <c r="B44" s="43">
        <v>3002370</v>
      </c>
      <c r="C44" s="34" t="s">
        <v>25</v>
      </c>
      <c r="D44" s="44" t="s">
        <v>140</v>
      </c>
      <c r="E44" s="36" t="s">
        <v>102</v>
      </c>
      <c r="F44" s="17">
        <v>2</v>
      </c>
      <c r="G44" s="48">
        <v>6607.1428571428569</v>
      </c>
      <c r="H44" s="37">
        <v>7400</v>
      </c>
      <c r="I44" s="38">
        <f t="shared" si="0"/>
        <v>13214.285714285714</v>
      </c>
      <c r="J44" s="38">
        <f t="shared" si="1"/>
        <v>14800</v>
      </c>
      <c r="K44" s="50"/>
      <c r="L44" s="39">
        <f t="shared" si="3"/>
        <v>0</v>
      </c>
      <c r="M44" s="40">
        <f t="shared" si="4"/>
        <v>0</v>
      </c>
      <c r="N44" s="34" t="s">
        <v>22</v>
      </c>
      <c r="O44" s="58"/>
    </row>
    <row r="45" spans="1:15" s="45" customFormat="1" ht="35.25" customHeight="1" x14ac:dyDescent="0.25">
      <c r="A45" s="34">
        <v>37</v>
      </c>
      <c r="B45" s="43">
        <v>3002371</v>
      </c>
      <c r="C45" s="34" t="s">
        <v>25</v>
      </c>
      <c r="D45" s="44" t="s">
        <v>141</v>
      </c>
      <c r="E45" s="36" t="s">
        <v>102</v>
      </c>
      <c r="F45" s="17">
        <v>2</v>
      </c>
      <c r="G45" s="48">
        <v>16687.5</v>
      </c>
      <c r="H45" s="37">
        <v>18690</v>
      </c>
      <c r="I45" s="38">
        <f t="shared" si="0"/>
        <v>33375</v>
      </c>
      <c r="J45" s="38">
        <f t="shared" si="1"/>
        <v>37380</v>
      </c>
      <c r="K45" s="50"/>
      <c r="L45" s="39">
        <f t="shared" si="3"/>
        <v>0</v>
      </c>
      <c r="M45" s="40">
        <f t="shared" si="4"/>
        <v>0</v>
      </c>
      <c r="N45" s="34" t="s">
        <v>22</v>
      </c>
      <c r="O45" s="58"/>
    </row>
    <row r="46" spans="1:15" s="45" customFormat="1" ht="35.25" customHeight="1" x14ac:dyDescent="0.25">
      <c r="A46" s="34">
        <v>38</v>
      </c>
      <c r="B46" s="43">
        <v>3002377</v>
      </c>
      <c r="C46" s="34" t="s">
        <v>25</v>
      </c>
      <c r="D46" s="44" t="s">
        <v>142</v>
      </c>
      <c r="E46" s="36" t="s">
        <v>102</v>
      </c>
      <c r="F46" s="17">
        <v>2</v>
      </c>
      <c r="G46" s="48">
        <v>1196.4285714285713</v>
      </c>
      <c r="H46" s="37">
        <v>1340</v>
      </c>
      <c r="I46" s="38">
        <f t="shared" si="0"/>
        <v>2392.8571428571427</v>
      </c>
      <c r="J46" s="38">
        <f t="shared" si="1"/>
        <v>2680</v>
      </c>
      <c r="K46" s="50"/>
      <c r="L46" s="39">
        <f t="shared" si="3"/>
        <v>0</v>
      </c>
      <c r="M46" s="40">
        <f t="shared" si="4"/>
        <v>0</v>
      </c>
      <c r="N46" s="34" t="s">
        <v>22</v>
      </c>
      <c r="O46" s="58"/>
    </row>
    <row r="47" spans="1:15" s="45" customFormat="1" ht="35.25" customHeight="1" x14ac:dyDescent="0.25">
      <c r="A47" s="34">
        <v>39</v>
      </c>
      <c r="B47" s="43">
        <v>3002378</v>
      </c>
      <c r="C47" s="34" t="s">
        <v>25</v>
      </c>
      <c r="D47" s="44" t="s">
        <v>143</v>
      </c>
      <c r="E47" s="36" t="s">
        <v>102</v>
      </c>
      <c r="F47" s="17">
        <v>3</v>
      </c>
      <c r="G47" s="48">
        <v>4107.1428571428569</v>
      </c>
      <c r="H47" s="37">
        <v>4600</v>
      </c>
      <c r="I47" s="38">
        <f t="shared" si="0"/>
        <v>12321.428571428571</v>
      </c>
      <c r="J47" s="38">
        <f t="shared" si="1"/>
        <v>13800</v>
      </c>
      <c r="K47" s="50"/>
      <c r="L47" s="39">
        <f t="shared" si="3"/>
        <v>0</v>
      </c>
      <c r="M47" s="40">
        <f t="shared" si="4"/>
        <v>0</v>
      </c>
      <c r="N47" s="34" t="s">
        <v>22</v>
      </c>
      <c r="O47" s="58"/>
    </row>
    <row r="48" spans="1:15" s="45" customFormat="1" ht="35.25" customHeight="1" x14ac:dyDescent="0.25">
      <c r="A48" s="34">
        <v>40</v>
      </c>
      <c r="B48" s="43">
        <v>3002386</v>
      </c>
      <c r="C48" s="34" t="s">
        <v>25</v>
      </c>
      <c r="D48" s="44" t="s">
        <v>144</v>
      </c>
      <c r="E48" s="36" t="s">
        <v>102</v>
      </c>
      <c r="F48" s="17">
        <v>8</v>
      </c>
      <c r="G48" s="48">
        <v>8266.0714285714294</v>
      </c>
      <c r="H48" s="37">
        <v>9258</v>
      </c>
      <c r="I48" s="38">
        <f t="shared" si="0"/>
        <v>66128.571428571435</v>
      </c>
      <c r="J48" s="38">
        <f t="shared" si="1"/>
        <v>74064</v>
      </c>
      <c r="K48" s="50"/>
      <c r="L48" s="39">
        <f t="shared" si="3"/>
        <v>0</v>
      </c>
      <c r="M48" s="40">
        <f t="shared" si="4"/>
        <v>0</v>
      </c>
      <c r="N48" s="34" t="s">
        <v>22</v>
      </c>
      <c r="O48" s="58"/>
    </row>
    <row r="49" spans="1:15" s="45" customFormat="1" ht="35.25" customHeight="1" x14ac:dyDescent="0.25">
      <c r="A49" s="34">
        <v>41</v>
      </c>
      <c r="B49" s="43">
        <v>3002390</v>
      </c>
      <c r="C49" s="34" t="s">
        <v>25</v>
      </c>
      <c r="D49" s="44" t="s">
        <v>145</v>
      </c>
      <c r="E49" s="36" t="s">
        <v>102</v>
      </c>
      <c r="F49" s="17">
        <v>1</v>
      </c>
      <c r="G49" s="48">
        <v>9184.8214285714294</v>
      </c>
      <c r="H49" s="37">
        <v>10287</v>
      </c>
      <c r="I49" s="38">
        <f t="shared" si="0"/>
        <v>9184.8214285714294</v>
      </c>
      <c r="J49" s="38">
        <f t="shared" si="1"/>
        <v>10287</v>
      </c>
      <c r="K49" s="50"/>
      <c r="L49" s="39">
        <f t="shared" si="3"/>
        <v>0</v>
      </c>
      <c r="M49" s="40">
        <f t="shared" si="4"/>
        <v>0</v>
      </c>
      <c r="N49" s="34" t="s">
        <v>22</v>
      </c>
      <c r="O49" s="58"/>
    </row>
    <row r="50" spans="1:15" s="45" customFormat="1" ht="35.25" customHeight="1" x14ac:dyDescent="0.25">
      <c r="A50" s="34">
        <v>42</v>
      </c>
      <c r="B50" s="43">
        <v>3002391</v>
      </c>
      <c r="C50" s="34" t="s">
        <v>25</v>
      </c>
      <c r="D50" s="44" t="s">
        <v>146</v>
      </c>
      <c r="E50" s="36" t="s">
        <v>102</v>
      </c>
      <c r="F50" s="17">
        <v>2</v>
      </c>
      <c r="G50" s="48">
        <v>33928.571428571428</v>
      </c>
      <c r="H50" s="37">
        <v>38000</v>
      </c>
      <c r="I50" s="38">
        <f t="shared" si="0"/>
        <v>67857.142857142855</v>
      </c>
      <c r="J50" s="38">
        <f t="shared" si="1"/>
        <v>76000</v>
      </c>
      <c r="K50" s="50"/>
      <c r="L50" s="39">
        <f t="shared" si="3"/>
        <v>0</v>
      </c>
      <c r="M50" s="40">
        <f t="shared" si="4"/>
        <v>0</v>
      </c>
      <c r="N50" s="34" t="s">
        <v>22</v>
      </c>
      <c r="O50" s="58"/>
    </row>
    <row r="51" spans="1:15" s="45" customFormat="1" ht="35.25" customHeight="1" x14ac:dyDescent="0.25">
      <c r="A51" s="34">
        <v>43</v>
      </c>
      <c r="B51" s="43">
        <v>3002392</v>
      </c>
      <c r="C51" s="34" t="s">
        <v>25</v>
      </c>
      <c r="D51" s="44" t="s">
        <v>147</v>
      </c>
      <c r="E51" s="36" t="s">
        <v>102</v>
      </c>
      <c r="F51" s="17">
        <v>1</v>
      </c>
      <c r="G51" s="48">
        <v>40714.285714285717</v>
      </c>
      <c r="H51" s="37">
        <v>45600</v>
      </c>
      <c r="I51" s="38">
        <f t="shared" si="0"/>
        <v>40714.285714285717</v>
      </c>
      <c r="J51" s="38">
        <f t="shared" si="1"/>
        <v>45600</v>
      </c>
      <c r="K51" s="50"/>
      <c r="L51" s="39">
        <f t="shared" si="3"/>
        <v>0</v>
      </c>
      <c r="M51" s="40">
        <f t="shared" si="4"/>
        <v>0</v>
      </c>
      <c r="N51" s="34" t="s">
        <v>22</v>
      </c>
      <c r="O51" s="58"/>
    </row>
    <row r="52" spans="1:15" s="45" customFormat="1" ht="35.25" customHeight="1" x14ac:dyDescent="0.25">
      <c r="A52" s="34">
        <v>44</v>
      </c>
      <c r="B52" s="43">
        <v>3002393</v>
      </c>
      <c r="C52" s="34" t="s">
        <v>25</v>
      </c>
      <c r="D52" s="44" t="s">
        <v>148</v>
      </c>
      <c r="E52" s="36" t="s">
        <v>102</v>
      </c>
      <c r="F52" s="17">
        <v>1</v>
      </c>
      <c r="G52" s="48">
        <v>69300</v>
      </c>
      <c r="H52" s="37">
        <v>77616</v>
      </c>
      <c r="I52" s="38">
        <f t="shared" si="0"/>
        <v>69300</v>
      </c>
      <c r="J52" s="38">
        <f t="shared" si="1"/>
        <v>77616</v>
      </c>
      <c r="K52" s="50"/>
      <c r="L52" s="39">
        <f t="shared" si="3"/>
        <v>0</v>
      </c>
      <c r="M52" s="40">
        <f t="shared" si="4"/>
        <v>0</v>
      </c>
      <c r="N52" s="34" t="s">
        <v>22</v>
      </c>
      <c r="O52" s="58"/>
    </row>
    <row r="53" spans="1:15" s="45" customFormat="1" ht="35.25" customHeight="1" x14ac:dyDescent="0.25">
      <c r="A53" s="34">
        <v>45</v>
      </c>
      <c r="B53" s="43">
        <v>3002395</v>
      </c>
      <c r="C53" s="34" t="s">
        <v>25</v>
      </c>
      <c r="D53" s="44" t="s">
        <v>149</v>
      </c>
      <c r="E53" s="36" t="s">
        <v>102</v>
      </c>
      <c r="F53" s="17">
        <v>1</v>
      </c>
      <c r="G53" s="48">
        <v>36067.857142857145</v>
      </c>
      <c r="H53" s="37">
        <v>40396</v>
      </c>
      <c r="I53" s="38">
        <f t="shared" si="0"/>
        <v>36067.857142857145</v>
      </c>
      <c r="J53" s="38">
        <f t="shared" si="1"/>
        <v>40396</v>
      </c>
      <c r="K53" s="50"/>
      <c r="L53" s="39">
        <f t="shared" si="3"/>
        <v>0</v>
      </c>
      <c r="M53" s="40">
        <f t="shared" si="4"/>
        <v>0</v>
      </c>
      <c r="N53" s="34" t="s">
        <v>22</v>
      </c>
      <c r="O53" s="58"/>
    </row>
    <row r="54" spans="1:15" s="45" customFormat="1" ht="35.25" customHeight="1" x14ac:dyDescent="0.25">
      <c r="A54" s="34">
        <v>46</v>
      </c>
      <c r="B54" s="43">
        <v>3002396</v>
      </c>
      <c r="C54" s="34" t="s">
        <v>25</v>
      </c>
      <c r="D54" s="44" t="s">
        <v>150</v>
      </c>
      <c r="E54" s="36" t="s">
        <v>102</v>
      </c>
      <c r="F54" s="17">
        <v>5</v>
      </c>
      <c r="G54" s="48">
        <v>39285.714285714283</v>
      </c>
      <c r="H54" s="37">
        <v>44000</v>
      </c>
      <c r="I54" s="38">
        <f t="shared" si="0"/>
        <v>196428.57142857142</v>
      </c>
      <c r="J54" s="38">
        <f t="shared" si="1"/>
        <v>220000</v>
      </c>
      <c r="K54" s="50"/>
      <c r="L54" s="39">
        <f t="shared" si="3"/>
        <v>0</v>
      </c>
      <c r="M54" s="40">
        <f t="shared" si="4"/>
        <v>0</v>
      </c>
      <c r="N54" s="34" t="s">
        <v>22</v>
      </c>
      <c r="O54" s="58"/>
    </row>
    <row r="55" spans="1:15" s="45" customFormat="1" ht="35.25" customHeight="1" x14ac:dyDescent="0.25">
      <c r="A55" s="34">
        <v>47</v>
      </c>
      <c r="B55" s="43">
        <v>3002399</v>
      </c>
      <c r="C55" s="34" t="s">
        <v>25</v>
      </c>
      <c r="D55" s="44" t="s">
        <v>151</v>
      </c>
      <c r="E55" s="36" t="s">
        <v>102</v>
      </c>
      <c r="F55" s="17">
        <v>1</v>
      </c>
      <c r="G55" s="48">
        <v>41071.428571428572</v>
      </c>
      <c r="H55" s="37">
        <v>46000</v>
      </c>
      <c r="I55" s="38">
        <f t="shared" si="0"/>
        <v>41071.428571428572</v>
      </c>
      <c r="J55" s="38">
        <f t="shared" si="1"/>
        <v>46000</v>
      </c>
      <c r="K55" s="50"/>
      <c r="L55" s="39">
        <f t="shared" si="3"/>
        <v>0</v>
      </c>
      <c r="M55" s="40">
        <f t="shared" si="4"/>
        <v>0</v>
      </c>
      <c r="N55" s="34" t="s">
        <v>22</v>
      </c>
      <c r="O55" s="58"/>
    </row>
    <row r="56" spans="1:15" s="45" customFormat="1" ht="35.25" customHeight="1" x14ac:dyDescent="0.25">
      <c r="A56" s="34">
        <v>48</v>
      </c>
      <c r="B56" s="43">
        <v>3002924</v>
      </c>
      <c r="C56" s="34" t="s">
        <v>25</v>
      </c>
      <c r="D56" s="44" t="s">
        <v>152</v>
      </c>
      <c r="E56" s="36" t="s">
        <v>102</v>
      </c>
      <c r="F56" s="17">
        <v>1</v>
      </c>
      <c r="G56" s="48">
        <v>7108.0357142857138</v>
      </c>
      <c r="H56" s="37">
        <v>7961</v>
      </c>
      <c r="I56" s="38">
        <f t="shared" si="0"/>
        <v>7108.0357142857138</v>
      </c>
      <c r="J56" s="38">
        <f t="shared" si="1"/>
        <v>7961</v>
      </c>
      <c r="K56" s="50"/>
      <c r="L56" s="39">
        <f t="shared" si="3"/>
        <v>0</v>
      </c>
      <c r="M56" s="40">
        <f t="shared" si="4"/>
        <v>0</v>
      </c>
      <c r="N56" s="34" t="s">
        <v>22</v>
      </c>
      <c r="O56" s="58"/>
    </row>
    <row r="57" spans="1:15" s="45" customFormat="1" ht="35.25" customHeight="1" x14ac:dyDescent="0.25">
      <c r="A57" s="34">
        <v>49</v>
      </c>
      <c r="B57" s="43">
        <v>3003578</v>
      </c>
      <c r="C57" s="34" t="s">
        <v>25</v>
      </c>
      <c r="D57" s="44" t="s">
        <v>153</v>
      </c>
      <c r="E57" s="36" t="s">
        <v>102</v>
      </c>
      <c r="F57" s="17">
        <v>6</v>
      </c>
      <c r="G57" s="48">
        <v>21341.964285714286</v>
      </c>
      <c r="H57" s="37">
        <v>23903</v>
      </c>
      <c r="I57" s="38">
        <f t="shared" si="0"/>
        <v>128051.78571428571</v>
      </c>
      <c r="J57" s="38">
        <f t="shared" si="1"/>
        <v>143418</v>
      </c>
      <c r="K57" s="50"/>
      <c r="L57" s="39">
        <f t="shared" si="3"/>
        <v>0</v>
      </c>
      <c r="M57" s="40">
        <f t="shared" si="4"/>
        <v>0</v>
      </c>
      <c r="N57" s="34" t="s">
        <v>22</v>
      </c>
      <c r="O57" s="58"/>
    </row>
    <row r="58" spans="1:15" s="45" customFormat="1" ht="35.25" customHeight="1" x14ac:dyDescent="0.25">
      <c r="A58" s="34">
        <v>50</v>
      </c>
      <c r="B58" s="43">
        <v>3003579</v>
      </c>
      <c r="C58" s="34" t="s">
        <v>25</v>
      </c>
      <c r="D58" s="44" t="s">
        <v>154</v>
      </c>
      <c r="E58" s="36" t="s">
        <v>102</v>
      </c>
      <c r="F58" s="17">
        <v>4</v>
      </c>
      <c r="G58" s="48">
        <v>21341.964285714286</v>
      </c>
      <c r="H58" s="37">
        <v>23903</v>
      </c>
      <c r="I58" s="38">
        <f t="shared" si="0"/>
        <v>85367.857142857145</v>
      </c>
      <c r="J58" s="38">
        <f t="shared" si="1"/>
        <v>95612</v>
      </c>
      <c r="K58" s="50"/>
      <c r="L58" s="39">
        <f t="shared" si="3"/>
        <v>0</v>
      </c>
      <c r="M58" s="40">
        <f t="shared" si="4"/>
        <v>0</v>
      </c>
      <c r="N58" s="34" t="s">
        <v>22</v>
      </c>
      <c r="O58" s="58"/>
    </row>
    <row r="59" spans="1:15" s="45" customFormat="1" ht="35.25" customHeight="1" x14ac:dyDescent="0.25">
      <c r="A59" s="34">
        <v>51</v>
      </c>
      <c r="B59" s="43">
        <v>3004776</v>
      </c>
      <c r="C59" s="34" t="s">
        <v>25</v>
      </c>
      <c r="D59" s="44" t="s">
        <v>155</v>
      </c>
      <c r="E59" s="36" t="s">
        <v>102</v>
      </c>
      <c r="F59" s="17">
        <v>2</v>
      </c>
      <c r="G59" s="48">
        <v>31387.5</v>
      </c>
      <c r="H59" s="37">
        <v>35154</v>
      </c>
      <c r="I59" s="38">
        <f t="shared" si="0"/>
        <v>62775</v>
      </c>
      <c r="J59" s="38">
        <f t="shared" si="1"/>
        <v>70308</v>
      </c>
      <c r="K59" s="50"/>
      <c r="L59" s="39">
        <f t="shared" si="3"/>
        <v>0</v>
      </c>
      <c r="M59" s="40">
        <f t="shared" si="4"/>
        <v>0</v>
      </c>
      <c r="N59" s="34" t="s">
        <v>22</v>
      </c>
      <c r="O59" s="58"/>
    </row>
    <row r="60" spans="1:15" s="45" customFormat="1" ht="35.25" customHeight="1" x14ac:dyDescent="0.25">
      <c r="A60" s="34">
        <v>52</v>
      </c>
      <c r="B60" s="43">
        <v>3004777</v>
      </c>
      <c r="C60" s="34" t="s">
        <v>25</v>
      </c>
      <c r="D60" s="44" t="s">
        <v>156</v>
      </c>
      <c r="E60" s="36" t="s">
        <v>102</v>
      </c>
      <c r="F60" s="17">
        <v>1</v>
      </c>
      <c r="G60" s="48">
        <v>16169.642857142859</v>
      </c>
      <c r="H60" s="37">
        <v>18110</v>
      </c>
      <c r="I60" s="38">
        <f t="shared" si="0"/>
        <v>16169.642857142859</v>
      </c>
      <c r="J60" s="38">
        <f t="shared" si="1"/>
        <v>18110</v>
      </c>
      <c r="K60" s="50"/>
      <c r="L60" s="39">
        <f t="shared" si="3"/>
        <v>0</v>
      </c>
      <c r="M60" s="40">
        <f t="shared" si="4"/>
        <v>0</v>
      </c>
      <c r="N60" s="34" t="s">
        <v>22</v>
      </c>
      <c r="O60" s="58"/>
    </row>
    <row r="61" spans="1:15" s="45" customFormat="1" ht="35.25" customHeight="1" x14ac:dyDescent="0.25">
      <c r="A61" s="34">
        <v>53</v>
      </c>
      <c r="B61" s="43">
        <v>1033316</v>
      </c>
      <c r="C61" s="34" t="s">
        <v>25</v>
      </c>
      <c r="D61" s="44" t="s">
        <v>157</v>
      </c>
      <c r="E61" s="36" t="s">
        <v>102</v>
      </c>
      <c r="F61" s="17">
        <v>1</v>
      </c>
      <c r="G61" s="48">
        <v>3013.3928571428573</v>
      </c>
      <c r="H61" s="37">
        <v>3375</v>
      </c>
      <c r="I61" s="38">
        <f t="shared" si="0"/>
        <v>3013.3928571428573</v>
      </c>
      <c r="J61" s="38">
        <f t="shared" si="1"/>
        <v>3375</v>
      </c>
      <c r="K61" s="50"/>
      <c r="L61" s="39">
        <f t="shared" si="3"/>
        <v>0</v>
      </c>
      <c r="M61" s="40">
        <f t="shared" si="4"/>
        <v>0</v>
      </c>
      <c r="N61" s="34" t="s">
        <v>22</v>
      </c>
      <c r="O61" s="58"/>
    </row>
    <row r="62" spans="1:15" s="45" customFormat="1" ht="35.25" customHeight="1" x14ac:dyDescent="0.25">
      <c r="A62" s="34">
        <v>54</v>
      </c>
      <c r="B62" s="43">
        <v>1033342</v>
      </c>
      <c r="C62" s="34" t="s">
        <v>25</v>
      </c>
      <c r="D62" s="44" t="s">
        <v>158</v>
      </c>
      <c r="E62" s="36" t="s">
        <v>102</v>
      </c>
      <c r="F62" s="17">
        <v>1</v>
      </c>
      <c r="G62" s="48">
        <v>14171.428571428572</v>
      </c>
      <c r="H62" s="37">
        <v>15872</v>
      </c>
      <c r="I62" s="38">
        <f t="shared" si="0"/>
        <v>14171.428571428572</v>
      </c>
      <c r="J62" s="38">
        <f t="shared" si="1"/>
        <v>15872</v>
      </c>
      <c r="K62" s="50"/>
      <c r="L62" s="39">
        <f t="shared" si="3"/>
        <v>0</v>
      </c>
      <c r="M62" s="40">
        <f t="shared" si="4"/>
        <v>0</v>
      </c>
      <c r="N62" s="34" t="s">
        <v>22</v>
      </c>
      <c r="O62" s="58"/>
    </row>
    <row r="63" spans="1:15" s="45" customFormat="1" ht="35.25" customHeight="1" x14ac:dyDescent="0.25">
      <c r="A63" s="34">
        <v>55</v>
      </c>
      <c r="B63" s="43">
        <v>1034834</v>
      </c>
      <c r="C63" s="34" t="s">
        <v>25</v>
      </c>
      <c r="D63" s="44" t="s">
        <v>159</v>
      </c>
      <c r="E63" s="36" t="s">
        <v>102</v>
      </c>
      <c r="F63" s="17">
        <v>1</v>
      </c>
      <c r="G63" s="48">
        <v>10099.107142857143</v>
      </c>
      <c r="H63" s="37">
        <v>11311</v>
      </c>
      <c r="I63" s="38">
        <f t="shared" si="0"/>
        <v>10099.107142857143</v>
      </c>
      <c r="J63" s="38">
        <f t="shared" si="1"/>
        <v>11311</v>
      </c>
      <c r="K63" s="50"/>
      <c r="L63" s="39">
        <f t="shared" si="3"/>
        <v>0</v>
      </c>
      <c r="M63" s="40">
        <f t="shared" si="4"/>
        <v>0</v>
      </c>
      <c r="N63" s="34" t="s">
        <v>22</v>
      </c>
      <c r="O63" s="58"/>
    </row>
    <row r="64" spans="1:15" s="45" customFormat="1" ht="35.25" customHeight="1" x14ac:dyDescent="0.25">
      <c r="A64" s="34">
        <v>56</v>
      </c>
      <c r="B64" s="43">
        <v>3002293</v>
      </c>
      <c r="C64" s="34" t="s">
        <v>25</v>
      </c>
      <c r="D64" s="44" t="s">
        <v>160</v>
      </c>
      <c r="E64" s="36" t="s">
        <v>102</v>
      </c>
      <c r="F64" s="17">
        <v>1</v>
      </c>
      <c r="G64" s="48">
        <v>27696.428571428572</v>
      </c>
      <c r="H64" s="37">
        <v>31020</v>
      </c>
      <c r="I64" s="38">
        <f t="shared" si="0"/>
        <v>27696.428571428572</v>
      </c>
      <c r="J64" s="38">
        <f t="shared" si="1"/>
        <v>31020</v>
      </c>
      <c r="K64" s="50"/>
      <c r="L64" s="39">
        <f t="shared" si="3"/>
        <v>0</v>
      </c>
      <c r="M64" s="40">
        <f t="shared" si="4"/>
        <v>0</v>
      </c>
      <c r="N64" s="34" t="s">
        <v>22</v>
      </c>
      <c r="O64" s="58"/>
    </row>
    <row r="65" spans="1:15" s="45" customFormat="1" ht="35.25" customHeight="1" x14ac:dyDescent="0.25">
      <c r="A65" s="34">
        <v>57</v>
      </c>
      <c r="B65" s="43">
        <v>3006132</v>
      </c>
      <c r="C65" s="34" t="s">
        <v>25</v>
      </c>
      <c r="D65" s="44" t="s">
        <v>161</v>
      </c>
      <c r="E65" s="36" t="s">
        <v>102</v>
      </c>
      <c r="F65" s="17">
        <v>1</v>
      </c>
      <c r="G65" s="48">
        <v>60514.28571428571</v>
      </c>
      <c r="H65" s="37">
        <v>67776</v>
      </c>
      <c r="I65" s="38">
        <f t="shared" si="0"/>
        <v>60514.28571428571</v>
      </c>
      <c r="J65" s="38">
        <f t="shared" si="1"/>
        <v>67776</v>
      </c>
      <c r="K65" s="50"/>
      <c r="L65" s="39">
        <f t="shared" si="3"/>
        <v>0</v>
      </c>
      <c r="M65" s="40">
        <f t="shared" si="4"/>
        <v>0</v>
      </c>
      <c r="N65" s="34" t="s">
        <v>22</v>
      </c>
      <c r="O65" s="58"/>
    </row>
    <row r="66" spans="1:15" s="45" customFormat="1" ht="35.25" customHeight="1" x14ac:dyDescent="0.25">
      <c r="A66" s="34">
        <v>58</v>
      </c>
      <c r="B66" s="43">
        <v>3006132</v>
      </c>
      <c r="C66" s="34" t="s">
        <v>25</v>
      </c>
      <c r="D66" s="44" t="s">
        <v>161</v>
      </c>
      <c r="E66" s="36" t="s">
        <v>102</v>
      </c>
      <c r="F66" s="17">
        <v>2</v>
      </c>
      <c r="G66" s="48">
        <v>60514.28571428571</v>
      </c>
      <c r="H66" s="37">
        <v>67776</v>
      </c>
      <c r="I66" s="38">
        <f t="shared" si="0"/>
        <v>121028.57142857142</v>
      </c>
      <c r="J66" s="38">
        <f t="shared" si="1"/>
        <v>135552</v>
      </c>
      <c r="K66" s="50"/>
      <c r="L66" s="39">
        <f t="shared" si="3"/>
        <v>0</v>
      </c>
      <c r="M66" s="40">
        <f t="shared" si="4"/>
        <v>0</v>
      </c>
      <c r="N66" s="34" t="s">
        <v>22</v>
      </c>
      <c r="O66" s="58"/>
    </row>
    <row r="67" spans="1:15" s="45" customFormat="1" ht="35.25" customHeight="1" x14ac:dyDescent="0.25">
      <c r="A67" s="34">
        <v>59</v>
      </c>
      <c r="B67" s="43">
        <v>3006176</v>
      </c>
      <c r="C67" s="34" t="s">
        <v>25</v>
      </c>
      <c r="D67" s="44" t="s">
        <v>162</v>
      </c>
      <c r="E67" s="36" t="s">
        <v>102</v>
      </c>
      <c r="F67" s="17">
        <v>2</v>
      </c>
      <c r="G67" s="48">
        <v>22035.714285714286</v>
      </c>
      <c r="H67" s="37">
        <v>24680</v>
      </c>
      <c r="I67" s="38">
        <f t="shared" si="0"/>
        <v>44071.428571428572</v>
      </c>
      <c r="J67" s="38">
        <f t="shared" si="1"/>
        <v>49360</v>
      </c>
      <c r="K67" s="50"/>
      <c r="L67" s="39">
        <f t="shared" si="3"/>
        <v>0</v>
      </c>
      <c r="M67" s="40">
        <f t="shared" si="4"/>
        <v>0</v>
      </c>
      <c r="N67" s="34" t="s">
        <v>22</v>
      </c>
      <c r="O67" s="58"/>
    </row>
    <row r="68" spans="1:15" s="45" customFormat="1" ht="35.25" customHeight="1" x14ac:dyDescent="0.25">
      <c r="A68" s="34">
        <v>60</v>
      </c>
      <c r="B68" s="43">
        <v>3006183</v>
      </c>
      <c r="C68" s="34" t="s">
        <v>25</v>
      </c>
      <c r="D68" s="44" t="s">
        <v>163</v>
      </c>
      <c r="E68" s="36" t="s">
        <v>102</v>
      </c>
      <c r="F68" s="17">
        <v>1</v>
      </c>
      <c r="G68" s="48">
        <v>169157.14285714287</v>
      </c>
      <c r="H68" s="37">
        <v>189456</v>
      </c>
      <c r="I68" s="38">
        <f t="shared" si="0"/>
        <v>169157.14285714287</v>
      </c>
      <c r="J68" s="38">
        <f t="shared" si="1"/>
        <v>189456</v>
      </c>
      <c r="K68" s="50"/>
      <c r="L68" s="39">
        <f t="shared" si="3"/>
        <v>0</v>
      </c>
      <c r="M68" s="40">
        <f t="shared" si="4"/>
        <v>0</v>
      </c>
      <c r="N68" s="34" t="s">
        <v>22</v>
      </c>
      <c r="O68" s="58"/>
    </row>
    <row r="69" spans="1:15" s="45" customFormat="1" ht="35.25" customHeight="1" x14ac:dyDescent="0.25">
      <c r="A69" s="34">
        <v>61</v>
      </c>
      <c r="B69" s="43">
        <v>1053927</v>
      </c>
      <c r="C69" s="34" t="s">
        <v>25</v>
      </c>
      <c r="D69" s="44" t="s">
        <v>164</v>
      </c>
      <c r="E69" s="36" t="s">
        <v>102</v>
      </c>
      <c r="F69" s="17">
        <v>1</v>
      </c>
      <c r="G69" s="48">
        <v>693411.60714285716</v>
      </c>
      <c r="H69" s="37">
        <v>776621</v>
      </c>
      <c r="I69" s="38">
        <f t="shared" si="0"/>
        <v>693411.60714285716</v>
      </c>
      <c r="J69" s="38">
        <f t="shared" si="1"/>
        <v>776621</v>
      </c>
      <c r="K69" s="50"/>
      <c r="L69" s="39">
        <f t="shared" si="3"/>
        <v>0</v>
      </c>
      <c r="M69" s="40">
        <f t="shared" si="4"/>
        <v>0</v>
      </c>
      <c r="N69" s="34" t="s">
        <v>22</v>
      </c>
      <c r="O69" s="58"/>
    </row>
    <row r="70" spans="1:15" s="45" customFormat="1" ht="35.25" customHeight="1" x14ac:dyDescent="0.25">
      <c r="A70" s="34">
        <v>62</v>
      </c>
      <c r="B70" s="43">
        <v>1053928</v>
      </c>
      <c r="C70" s="34" t="s">
        <v>25</v>
      </c>
      <c r="D70" s="44" t="s">
        <v>165</v>
      </c>
      <c r="E70" s="36" t="s">
        <v>102</v>
      </c>
      <c r="F70" s="17">
        <v>1</v>
      </c>
      <c r="G70" s="48">
        <v>693411.60714285716</v>
      </c>
      <c r="H70" s="37">
        <v>776621</v>
      </c>
      <c r="I70" s="38">
        <f t="shared" si="0"/>
        <v>693411.60714285716</v>
      </c>
      <c r="J70" s="38">
        <f t="shared" si="1"/>
        <v>776621</v>
      </c>
      <c r="K70" s="50"/>
      <c r="L70" s="39">
        <f t="shared" si="3"/>
        <v>0</v>
      </c>
      <c r="M70" s="40">
        <f t="shared" si="4"/>
        <v>0</v>
      </c>
      <c r="N70" s="34" t="s">
        <v>22</v>
      </c>
      <c r="O70" s="58"/>
    </row>
    <row r="71" spans="1:15" s="45" customFormat="1" ht="35.25" customHeight="1" x14ac:dyDescent="0.25">
      <c r="A71" s="34">
        <v>63</v>
      </c>
      <c r="B71" s="43">
        <v>3006175</v>
      </c>
      <c r="C71" s="34" t="s">
        <v>25</v>
      </c>
      <c r="D71" s="44" t="s">
        <v>166</v>
      </c>
      <c r="E71" s="36" t="s">
        <v>102</v>
      </c>
      <c r="F71" s="17">
        <v>1</v>
      </c>
      <c r="G71" s="48">
        <v>103375</v>
      </c>
      <c r="H71" s="37">
        <v>115780</v>
      </c>
      <c r="I71" s="38">
        <f t="shared" si="0"/>
        <v>103375</v>
      </c>
      <c r="J71" s="38">
        <f t="shared" si="1"/>
        <v>115780</v>
      </c>
      <c r="K71" s="50"/>
      <c r="L71" s="39">
        <f t="shared" si="3"/>
        <v>0</v>
      </c>
      <c r="M71" s="40">
        <f t="shared" si="4"/>
        <v>0</v>
      </c>
      <c r="N71" s="34" t="s">
        <v>22</v>
      </c>
      <c r="O71" s="58"/>
    </row>
    <row r="72" spans="1:15" s="45" customFormat="1" ht="35.25" customHeight="1" x14ac:dyDescent="0.25">
      <c r="A72" s="34">
        <v>64</v>
      </c>
      <c r="B72" s="43">
        <v>1068812</v>
      </c>
      <c r="C72" s="34" t="s">
        <v>25</v>
      </c>
      <c r="D72" s="44" t="s">
        <v>167</v>
      </c>
      <c r="E72" s="36" t="s">
        <v>102</v>
      </c>
      <c r="F72" s="17">
        <v>1</v>
      </c>
      <c r="G72" s="48">
        <v>8035.7142857142862</v>
      </c>
      <c r="H72" s="37">
        <v>9000</v>
      </c>
      <c r="I72" s="38">
        <f t="shared" si="0"/>
        <v>8035.7142857142862</v>
      </c>
      <c r="J72" s="38">
        <f t="shared" si="1"/>
        <v>9000</v>
      </c>
      <c r="K72" s="50"/>
      <c r="L72" s="39">
        <f t="shared" si="3"/>
        <v>0</v>
      </c>
      <c r="M72" s="40">
        <f t="shared" si="4"/>
        <v>0</v>
      </c>
      <c r="N72" s="34" t="s">
        <v>22</v>
      </c>
      <c r="O72" s="58"/>
    </row>
    <row r="73" spans="1:15" s="45" customFormat="1" ht="35.25" customHeight="1" x14ac:dyDescent="0.25">
      <c r="A73" s="34">
        <v>65</v>
      </c>
      <c r="B73" s="43">
        <v>1011826</v>
      </c>
      <c r="C73" s="34" t="s">
        <v>25</v>
      </c>
      <c r="D73" s="44" t="s">
        <v>168</v>
      </c>
      <c r="E73" s="36" t="s">
        <v>102</v>
      </c>
      <c r="F73" s="17">
        <v>6</v>
      </c>
      <c r="G73" s="48">
        <v>49790.178571428572</v>
      </c>
      <c r="H73" s="37">
        <v>55765</v>
      </c>
      <c r="I73" s="38">
        <f t="shared" ref="I73:I136" si="5">G73*F73</f>
        <v>298741.07142857142</v>
      </c>
      <c r="J73" s="38">
        <f t="shared" ref="J73:J136" si="6">H73*F73</f>
        <v>334590</v>
      </c>
      <c r="K73" s="50"/>
      <c r="L73" s="39">
        <f t="shared" si="3"/>
        <v>0</v>
      </c>
      <c r="M73" s="40">
        <f t="shared" si="4"/>
        <v>0</v>
      </c>
      <c r="N73" s="34" t="s">
        <v>22</v>
      </c>
      <c r="O73" s="58"/>
    </row>
    <row r="74" spans="1:15" s="45" customFormat="1" ht="35.25" customHeight="1" x14ac:dyDescent="0.25">
      <c r="A74" s="34">
        <v>66</v>
      </c>
      <c r="B74" s="43">
        <v>3002335</v>
      </c>
      <c r="C74" s="34" t="s">
        <v>25</v>
      </c>
      <c r="D74" s="44" t="s">
        <v>169</v>
      </c>
      <c r="E74" s="36"/>
      <c r="F74" s="17">
        <v>1</v>
      </c>
      <c r="G74" s="48">
        <v>3012.5</v>
      </c>
      <c r="H74" s="37">
        <v>3374</v>
      </c>
      <c r="I74" s="38">
        <f t="shared" si="5"/>
        <v>3012.5</v>
      </c>
      <c r="J74" s="38">
        <f t="shared" si="6"/>
        <v>3374</v>
      </c>
      <c r="K74" s="50"/>
      <c r="L74" s="39">
        <f t="shared" ref="L74:L137" si="7">K74*F74</f>
        <v>0</v>
      </c>
      <c r="M74" s="40">
        <f t="shared" ref="M74:M137" si="8">L74*1.12</f>
        <v>0</v>
      </c>
      <c r="N74" s="34" t="s">
        <v>22</v>
      </c>
      <c r="O74" s="58"/>
    </row>
    <row r="75" spans="1:15" s="45" customFormat="1" ht="35.25" customHeight="1" x14ac:dyDescent="0.25">
      <c r="A75" s="34">
        <v>67</v>
      </c>
      <c r="B75" s="43">
        <v>3006177</v>
      </c>
      <c r="C75" s="34" t="s">
        <v>25</v>
      </c>
      <c r="D75" s="44" t="s">
        <v>170</v>
      </c>
      <c r="E75" s="36"/>
      <c r="F75" s="17">
        <v>1</v>
      </c>
      <c r="G75" s="48">
        <v>90188.392857142855</v>
      </c>
      <c r="H75" s="37">
        <v>101011</v>
      </c>
      <c r="I75" s="38">
        <f t="shared" si="5"/>
        <v>90188.392857142855</v>
      </c>
      <c r="J75" s="38">
        <f t="shared" si="6"/>
        <v>101011</v>
      </c>
      <c r="K75" s="50"/>
      <c r="L75" s="39">
        <f t="shared" si="7"/>
        <v>0</v>
      </c>
      <c r="M75" s="40">
        <f t="shared" si="8"/>
        <v>0</v>
      </c>
      <c r="N75" s="34" t="s">
        <v>22</v>
      </c>
      <c r="O75" s="58"/>
    </row>
    <row r="76" spans="1:15" s="45" customFormat="1" ht="35.25" customHeight="1" x14ac:dyDescent="0.25">
      <c r="A76" s="34">
        <v>68</v>
      </c>
      <c r="B76" s="43">
        <v>1073478</v>
      </c>
      <c r="C76" s="34" t="s">
        <v>25</v>
      </c>
      <c r="D76" s="44" t="s">
        <v>171</v>
      </c>
      <c r="E76" s="36"/>
      <c r="F76" s="17">
        <v>1</v>
      </c>
      <c r="G76" s="48">
        <v>47837.5</v>
      </c>
      <c r="H76" s="37">
        <v>53578</v>
      </c>
      <c r="I76" s="38">
        <f t="shared" si="5"/>
        <v>47837.5</v>
      </c>
      <c r="J76" s="38">
        <f t="shared" si="6"/>
        <v>53578</v>
      </c>
      <c r="K76" s="50"/>
      <c r="L76" s="39">
        <f t="shared" si="7"/>
        <v>0</v>
      </c>
      <c r="M76" s="40">
        <f t="shared" si="8"/>
        <v>0</v>
      </c>
      <c r="N76" s="34" t="s">
        <v>22</v>
      </c>
      <c r="O76" s="58"/>
    </row>
    <row r="77" spans="1:15" s="45" customFormat="1" ht="35.25" customHeight="1" x14ac:dyDescent="0.25">
      <c r="A77" s="34">
        <v>69</v>
      </c>
      <c r="B77" s="43">
        <v>1073481</v>
      </c>
      <c r="C77" s="34" t="s">
        <v>25</v>
      </c>
      <c r="D77" s="44" t="s">
        <v>172</v>
      </c>
      <c r="E77" s="36"/>
      <c r="F77" s="17">
        <v>2</v>
      </c>
      <c r="G77" s="48">
        <v>39832.142857142855</v>
      </c>
      <c r="H77" s="37">
        <v>44612</v>
      </c>
      <c r="I77" s="38">
        <f t="shared" si="5"/>
        <v>79664.28571428571</v>
      </c>
      <c r="J77" s="38">
        <f t="shared" si="6"/>
        <v>89224</v>
      </c>
      <c r="K77" s="50"/>
      <c r="L77" s="39">
        <f t="shared" si="7"/>
        <v>0</v>
      </c>
      <c r="M77" s="40">
        <f t="shared" si="8"/>
        <v>0</v>
      </c>
      <c r="N77" s="34" t="s">
        <v>22</v>
      </c>
      <c r="O77" s="58"/>
    </row>
    <row r="78" spans="1:15" s="45" customFormat="1" ht="35.25" customHeight="1" x14ac:dyDescent="0.25">
      <c r="A78" s="34">
        <v>70</v>
      </c>
      <c r="B78" s="43">
        <v>1073489</v>
      </c>
      <c r="C78" s="34" t="s">
        <v>25</v>
      </c>
      <c r="D78" s="44" t="s">
        <v>173</v>
      </c>
      <c r="E78" s="36"/>
      <c r="F78" s="17">
        <v>1</v>
      </c>
      <c r="G78" s="48">
        <v>31905.357142857145</v>
      </c>
      <c r="H78" s="37">
        <v>35734</v>
      </c>
      <c r="I78" s="38">
        <f t="shared" si="5"/>
        <v>31905.357142857145</v>
      </c>
      <c r="J78" s="38">
        <f t="shared" si="6"/>
        <v>35734</v>
      </c>
      <c r="K78" s="50"/>
      <c r="L78" s="39">
        <f t="shared" si="7"/>
        <v>0</v>
      </c>
      <c r="M78" s="40">
        <f t="shared" si="8"/>
        <v>0</v>
      </c>
      <c r="N78" s="34" t="s">
        <v>22</v>
      </c>
      <c r="O78" s="58"/>
    </row>
    <row r="79" spans="1:15" s="45" customFormat="1" ht="35.25" customHeight="1" x14ac:dyDescent="0.25">
      <c r="A79" s="34">
        <v>71</v>
      </c>
      <c r="B79" s="43" t="s">
        <v>501</v>
      </c>
      <c r="C79" s="34" t="s">
        <v>25</v>
      </c>
      <c r="D79" s="44" t="s">
        <v>174</v>
      </c>
      <c r="E79" s="36"/>
      <c r="F79" s="17">
        <v>2</v>
      </c>
      <c r="G79" s="48">
        <v>6673.2142857142862</v>
      </c>
      <c r="H79" s="37">
        <v>7474</v>
      </c>
      <c r="I79" s="38">
        <f t="shared" si="5"/>
        <v>13346.428571428572</v>
      </c>
      <c r="J79" s="38">
        <f t="shared" si="6"/>
        <v>14948</v>
      </c>
      <c r="K79" s="50"/>
      <c r="L79" s="39">
        <f t="shared" si="7"/>
        <v>0</v>
      </c>
      <c r="M79" s="40">
        <f t="shared" si="8"/>
        <v>0</v>
      </c>
      <c r="N79" s="34" t="s">
        <v>22</v>
      </c>
      <c r="O79" s="58"/>
    </row>
    <row r="80" spans="1:15" s="45" customFormat="1" ht="35.25" customHeight="1" x14ac:dyDescent="0.25">
      <c r="A80" s="34">
        <v>72</v>
      </c>
      <c r="B80" s="43">
        <v>1070478</v>
      </c>
      <c r="C80" s="34" t="s">
        <v>25</v>
      </c>
      <c r="D80" s="44" t="s">
        <v>175</v>
      </c>
      <c r="E80" s="36"/>
      <c r="F80" s="17">
        <v>1</v>
      </c>
      <c r="G80" s="48">
        <v>130357.14285714287</v>
      </c>
      <c r="H80" s="37">
        <v>146000</v>
      </c>
      <c r="I80" s="38">
        <f t="shared" si="5"/>
        <v>130357.14285714287</v>
      </c>
      <c r="J80" s="38">
        <f t="shared" si="6"/>
        <v>146000</v>
      </c>
      <c r="K80" s="50"/>
      <c r="L80" s="39">
        <f t="shared" si="7"/>
        <v>0</v>
      </c>
      <c r="M80" s="40">
        <f t="shared" si="8"/>
        <v>0</v>
      </c>
      <c r="N80" s="34" t="s">
        <v>22</v>
      </c>
      <c r="O80" s="58"/>
    </row>
    <row r="81" spans="1:15" s="45" customFormat="1" ht="35.25" customHeight="1" x14ac:dyDescent="0.25">
      <c r="A81" s="34">
        <v>73</v>
      </c>
      <c r="B81" s="43">
        <v>1037434</v>
      </c>
      <c r="C81" s="34" t="s">
        <v>25</v>
      </c>
      <c r="D81" s="44" t="s">
        <v>176</v>
      </c>
      <c r="E81" s="36"/>
      <c r="F81" s="17">
        <v>1</v>
      </c>
      <c r="G81" s="48">
        <v>5210.7142857142853</v>
      </c>
      <c r="H81" s="37">
        <v>5836</v>
      </c>
      <c r="I81" s="38">
        <f t="shared" si="5"/>
        <v>5210.7142857142853</v>
      </c>
      <c r="J81" s="38">
        <f t="shared" si="6"/>
        <v>5836</v>
      </c>
      <c r="K81" s="50"/>
      <c r="L81" s="39">
        <f t="shared" si="7"/>
        <v>0</v>
      </c>
      <c r="M81" s="40">
        <f t="shared" si="8"/>
        <v>0</v>
      </c>
      <c r="N81" s="34" t="s">
        <v>22</v>
      </c>
      <c r="O81" s="58"/>
    </row>
    <row r="82" spans="1:15" s="45" customFormat="1" ht="35.25" customHeight="1" x14ac:dyDescent="0.25">
      <c r="A82" s="34">
        <v>74</v>
      </c>
      <c r="B82" s="43">
        <v>1069620</v>
      </c>
      <c r="C82" s="34" t="s">
        <v>25</v>
      </c>
      <c r="D82" s="44" t="s">
        <v>177</v>
      </c>
      <c r="E82" s="36"/>
      <c r="F82" s="17">
        <v>2</v>
      </c>
      <c r="G82" s="48">
        <v>812.5</v>
      </c>
      <c r="H82" s="37">
        <v>910</v>
      </c>
      <c r="I82" s="38">
        <f t="shared" si="5"/>
        <v>1625</v>
      </c>
      <c r="J82" s="38">
        <f t="shared" si="6"/>
        <v>1820</v>
      </c>
      <c r="K82" s="50"/>
      <c r="L82" s="39">
        <f t="shared" si="7"/>
        <v>0</v>
      </c>
      <c r="M82" s="40">
        <f t="shared" si="8"/>
        <v>0</v>
      </c>
      <c r="N82" s="34" t="s">
        <v>22</v>
      </c>
      <c r="O82" s="58"/>
    </row>
    <row r="83" spans="1:15" s="45" customFormat="1" ht="35.25" customHeight="1" x14ac:dyDescent="0.25">
      <c r="A83" s="34">
        <v>75</v>
      </c>
      <c r="B83" s="43">
        <v>1071568</v>
      </c>
      <c r="C83" s="34" t="s">
        <v>25</v>
      </c>
      <c r="D83" s="44" t="s">
        <v>178</v>
      </c>
      <c r="E83" s="36"/>
      <c r="F83" s="17">
        <v>1</v>
      </c>
      <c r="G83" s="48">
        <v>5535.7142857142853</v>
      </c>
      <c r="H83" s="37">
        <v>6200</v>
      </c>
      <c r="I83" s="38">
        <f t="shared" si="5"/>
        <v>5535.7142857142853</v>
      </c>
      <c r="J83" s="38">
        <f t="shared" si="6"/>
        <v>6200</v>
      </c>
      <c r="K83" s="50"/>
      <c r="L83" s="39">
        <f t="shared" si="7"/>
        <v>0</v>
      </c>
      <c r="M83" s="40">
        <f t="shared" si="8"/>
        <v>0</v>
      </c>
      <c r="N83" s="34" t="s">
        <v>22</v>
      </c>
      <c r="O83" s="58"/>
    </row>
    <row r="84" spans="1:15" s="45" customFormat="1" ht="35.25" customHeight="1" x14ac:dyDescent="0.25">
      <c r="A84" s="34">
        <v>76</v>
      </c>
      <c r="B84" s="43">
        <v>1071569</v>
      </c>
      <c r="C84" s="34" t="s">
        <v>25</v>
      </c>
      <c r="D84" s="44" t="s">
        <v>179</v>
      </c>
      <c r="E84" s="36"/>
      <c r="F84" s="17">
        <v>2</v>
      </c>
      <c r="G84" s="48">
        <v>709.82142857142856</v>
      </c>
      <c r="H84" s="37">
        <v>795</v>
      </c>
      <c r="I84" s="38">
        <f t="shared" si="5"/>
        <v>1419.6428571428571</v>
      </c>
      <c r="J84" s="38">
        <f t="shared" si="6"/>
        <v>1590</v>
      </c>
      <c r="K84" s="50"/>
      <c r="L84" s="39">
        <f t="shared" si="7"/>
        <v>0</v>
      </c>
      <c r="M84" s="40">
        <f t="shared" si="8"/>
        <v>0</v>
      </c>
      <c r="N84" s="34" t="s">
        <v>22</v>
      </c>
      <c r="O84" s="58"/>
    </row>
    <row r="85" spans="1:15" s="45" customFormat="1" ht="35.25" customHeight="1" x14ac:dyDescent="0.25">
      <c r="A85" s="34">
        <v>77</v>
      </c>
      <c r="B85" s="43">
        <v>1071570</v>
      </c>
      <c r="C85" s="34" t="s">
        <v>25</v>
      </c>
      <c r="D85" s="44" t="s">
        <v>180</v>
      </c>
      <c r="E85" s="36"/>
      <c r="F85" s="17">
        <v>1</v>
      </c>
      <c r="G85" s="48">
        <v>2264.2857142857142</v>
      </c>
      <c r="H85" s="37">
        <v>2536</v>
      </c>
      <c r="I85" s="38">
        <f t="shared" si="5"/>
        <v>2264.2857142857142</v>
      </c>
      <c r="J85" s="38">
        <f t="shared" si="6"/>
        <v>2536</v>
      </c>
      <c r="K85" s="50"/>
      <c r="L85" s="39">
        <f t="shared" si="7"/>
        <v>0</v>
      </c>
      <c r="M85" s="40">
        <f t="shared" si="8"/>
        <v>0</v>
      </c>
      <c r="N85" s="34" t="s">
        <v>22</v>
      </c>
      <c r="O85" s="58"/>
    </row>
    <row r="86" spans="1:15" s="45" customFormat="1" ht="35.25" customHeight="1" x14ac:dyDescent="0.25">
      <c r="A86" s="34">
        <v>78</v>
      </c>
      <c r="B86" s="43">
        <v>1071571</v>
      </c>
      <c r="C86" s="34" t="s">
        <v>25</v>
      </c>
      <c r="D86" s="44" t="s">
        <v>181</v>
      </c>
      <c r="E86" s="36"/>
      <c r="F86" s="17">
        <v>1</v>
      </c>
      <c r="G86" s="48">
        <v>642.85714285714289</v>
      </c>
      <c r="H86" s="37">
        <v>720</v>
      </c>
      <c r="I86" s="38">
        <f t="shared" si="5"/>
        <v>642.85714285714289</v>
      </c>
      <c r="J86" s="38">
        <f t="shared" si="6"/>
        <v>720</v>
      </c>
      <c r="K86" s="50"/>
      <c r="L86" s="39">
        <f t="shared" si="7"/>
        <v>0</v>
      </c>
      <c r="M86" s="40">
        <f t="shared" si="8"/>
        <v>0</v>
      </c>
      <c r="N86" s="34" t="s">
        <v>22</v>
      </c>
      <c r="O86" s="58"/>
    </row>
    <row r="87" spans="1:15" s="45" customFormat="1" ht="35.25" customHeight="1" x14ac:dyDescent="0.25">
      <c r="A87" s="34">
        <v>79</v>
      </c>
      <c r="B87" s="43">
        <v>1016237</v>
      </c>
      <c r="C87" s="34" t="s">
        <v>25</v>
      </c>
      <c r="D87" s="44" t="s">
        <v>182</v>
      </c>
      <c r="E87" s="36"/>
      <c r="F87" s="17">
        <v>1</v>
      </c>
      <c r="G87" s="48">
        <v>11371.428571428571</v>
      </c>
      <c r="H87" s="37">
        <v>12736</v>
      </c>
      <c r="I87" s="38">
        <f t="shared" si="5"/>
        <v>11371.428571428571</v>
      </c>
      <c r="J87" s="38">
        <f t="shared" si="6"/>
        <v>12736</v>
      </c>
      <c r="K87" s="50"/>
      <c r="L87" s="39">
        <f t="shared" si="7"/>
        <v>0</v>
      </c>
      <c r="M87" s="40">
        <f t="shared" si="8"/>
        <v>0</v>
      </c>
      <c r="N87" s="34" t="s">
        <v>22</v>
      </c>
      <c r="O87" s="58"/>
    </row>
    <row r="88" spans="1:15" s="45" customFormat="1" ht="35.25" customHeight="1" x14ac:dyDescent="0.25">
      <c r="A88" s="34">
        <v>80</v>
      </c>
      <c r="B88" s="43" t="s">
        <v>502</v>
      </c>
      <c r="C88" s="34" t="s">
        <v>25</v>
      </c>
      <c r="D88" s="44" t="s">
        <v>183</v>
      </c>
      <c r="E88" s="36"/>
      <c r="F88" s="17">
        <v>1</v>
      </c>
      <c r="G88" s="48">
        <v>1468.75</v>
      </c>
      <c r="H88" s="37">
        <v>1645</v>
      </c>
      <c r="I88" s="38">
        <f t="shared" si="5"/>
        <v>1468.75</v>
      </c>
      <c r="J88" s="38">
        <f t="shared" si="6"/>
        <v>1645</v>
      </c>
      <c r="K88" s="50"/>
      <c r="L88" s="39">
        <f t="shared" si="7"/>
        <v>0</v>
      </c>
      <c r="M88" s="40">
        <f t="shared" si="8"/>
        <v>0</v>
      </c>
      <c r="N88" s="34" t="s">
        <v>22</v>
      </c>
      <c r="O88" s="58"/>
    </row>
    <row r="89" spans="1:15" s="45" customFormat="1" ht="35.25" customHeight="1" x14ac:dyDescent="0.25">
      <c r="A89" s="34">
        <v>81</v>
      </c>
      <c r="B89" s="43">
        <v>1005785</v>
      </c>
      <c r="C89" s="34" t="s">
        <v>25</v>
      </c>
      <c r="D89" s="44" t="s">
        <v>184</v>
      </c>
      <c r="E89" s="36"/>
      <c r="F89" s="17">
        <v>1</v>
      </c>
      <c r="G89" s="48">
        <v>6813.3928571428569</v>
      </c>
      <c r="H89" s="37">
        <v>7631</v>
      </c>
      <c r="I89" s="38">
        <f t="shared" si="5"/>
        <v>6813.3928571428569</v>
      </c>
      <c r="J89" s="38">
        <f t="shared" si="6"/>
        <v>7631</v>
      </c>
      <c r="K89" s="50"/>
      <c r="L89" s="39">
        <f t="shared" si="7"/>
        <v>0</v>
      </c>
      <c r="M89" s="40">
        <f t="shared" si="8"/>
        <v>0</v>
      </c>
      <c r="N89" s="34" t="s">
        <v>22</v>
      </c>
      <c r="O89" s="58"/>
    </row>
    <row r="90" spans="1:15" s="45" customFormat="1" ht="35.25" customHeight="1" x14ac:dyDescent="0.25">
      <c r="A90" s="34">
        <v>82</v>
      </c>
      <c r="B90" s="43">
        <v>1032856</v>
      </c>
      <c r="C90" s="34" t="s">
        <v>25</v>
      </c>
      <c r="D90" s="44" t="s">
        <v>185</v>
      </c>
      <c r="E90" s="36"/>
      <c r="F90" s="17">
        <v>41</v>
      </c>
      <c r="G90" s="48">
        <v>4720.5357142857147</v>
      </c>
      <c r="H90" s="37">
        <v>5287</v>
      </c>
      <c r="I90" s="38">
        <f t="shared" si="5"/>
        <v>193541.96428571429</v>
      </c>
      <c r="J90" s="38">
        <f t="shared" si="6"/>
        <v>216767</v>
      </c>
      <c r="K90" s="50"/>
      <c r="L90" s="39">
        <f t="shared" si="7"/>
        <v>0</v>
      </c>
      <c r="M90" s="40">
        <f t="shared" si="8"/>
        <v>0</v>
      </c>
      <c r="N90" s="34" t="s">
        <v>22</v>
      </c>
      <c r="O90" s="58"/>
    </row>
    <row r="91" spans="1:15" s="45" customFormat="1" ht="35.25" customHeight="1" x14ac:dyDescent="0.25">
      <c r="A91" s="34">
        <v>83</v>
      </c>
      <c r="B91" s="43">
        <v>1056057</v>
      </c>
      <c r="C91" s="34" t="s">
        <v>25</v>
      </c>
      <c r="D91" s="44" t="s">
        <v>186</v>
      </c>
      <c r="E91" s="36"/>
      <c r="F91" s="17">
        <v>1</v>
      </c>
      <c r="G91" s="48">
        <v>13402.678571428572</v>
      </c>
      <c r="H91" s="37">
        <v>15011</v>
      </c>
      <c r="I91" s="38">
        <f t="shared" si="5"/>
        <v>13402.678571428572</v>
      </c>
      <c r="J91" s="38">
        <f t="shared" si="6"/>
        <v>15011</v>
      </c>
      <c r="K91" s="50"/>
      <c r="L91" s="39">
        <f t="shared" si="7"/>
        <v>0</v>
      </c>
      <c r="M91" s="40">
        <f t="shared" si="8"/>
        <v>0</v>
      </c>
      <c r="N91" s="34" t="s">
        <v>22</v>
      </c>
      <c r="O91" s="58"/>
    </row>
    <row r="92" spans="1:15" s="45" customFormat="1" ht="35.25" customHeight="1" x14ac:dyDescent="0.25">
      <c r="A92" s="34">
        <v>84</v>
      </c>
      <c r="B92" s="43">
        <v>1074001</v>
      </c>
      <c r="C92" s="34" t="s">
        <v>25</v>
      </c>
      <c r="D92" s="44" t="s">
        <v>187</v>
      </c>
      <c r="E92" s="36"/>
      <c r="F92" s="17">
        <v>1</v>
      </c>
      <c r="G92" s="48">
        <v>15785.714285714286</v>
      </c>
      <c r="H92" s="37">
        <v>17680</v>
      </c>
      <c r="I92" s="38">
        <f t="shared" si="5"/>
        <v>15785.714285714286</v>
      </c>
      <c r="J92" s="38">
        <f t="shared" si="6"/>
        <v>17680</v>
      </c>
      <c r="K92" s="50"/>
      <c r="L92" s="39">
        <f t="shared" si="7"/>
        <v>0</v>
      </c>
      <c r="M92" s="40">
        <f t="shared" si="8"/>
        <v>0</v>
      </c>
      <c r="N92" s="34" t="s">
        <v>22</v>
      </c>
      <c r="O92" s="58"/>
    </row>
    <row r="93" spans="1:15" s="45" customFormat="1" ht="35.25" customHeight="1" x14ac:dyDescent="0.25">
      <c r="A93" s="34">
        <v>85</v>
      </c>
      <c r="B93" s="43">
        <v>1073489</v>
      </c>
      <c r="C93" s="34" t="s">
        <v>25</v>
      </c>
      <c r="D93" s="44" t="s">
        <v>173</v>
      </c>
      <c r="E93" s="36"/>
      <c r="F93" s="17">
        <v>1</v>
      </c>
      <c r="G93" s="48">
        <v>17625</v>
      </c>
      <c r="H93" s="37">
        <v>19740</v>
      </c>
      <c r="I93" s="38">
        <f t="shared" si="5"/>
        <v>17625</v>
      </c>
      <c r="J93" s="38">
        <f t="shared" si="6"/>
        <v>19740</v>
      </c>
      <c r="K93" s="50"/>
      <c r="L93" s="39">
        <f t="shared" si="7"/>
        <v>0</v>
      </c>
      <c r="M93" s="40">
        <f t="shared" si="8"/>
        <v>0</v>
      </c>
      <c r="N93" s="34" t="s">
        <v>22</v>
      </c>
      <c r="O93" s="58"/>
    </row>
    <row r="94" spans="1:15" s="45" customFormat="1" ht="35.25" customHeight="1" x14ac:dyDescent="0.25">
      <c r="A94" s="34">
        <v>86</v>
      </c>
      <c r="B94" s="43">
        <v>1084713</v>
      </c>
      <c r="C94" s="34" t="s">
        <v>25</v>
      </c>
      <c r="D94" s="44" t="s">
        <v>188</v>
      </c>
      <c r="E94" s="36"/>
      <c r="F94" s="17">
        <v>1</v>
      </c>
      <c r="G94" s="48">
        <v>446.42857142857144</v>
      </c>
      <c r="H94" s="37">
        <v>500</v>
      </c>
      <c r="I94" s="38">
        <f t="shared" si="5"/>
        <v>446.42857142857144</v>
      </c>
      <c r="J94" s="38">
        <f t="shared" si="6"/>
        <v>500</v>
      </c>
      <c r="K94" s="50"/>
      <c r="L94" s="39">
        <f t="shared" si="7"/>
        <v>0</v>
      </c>
      <c r="M94" s="40">
        <f t="shared" si="8"/>
        <v>0</v>
      </c>
      <c r="N94" s="34" t="s">
        <v>22</v>
      </c>
      <c r="O94" s="58"/>
    </row>
    <row r="95" spans="1:15" s="45" customFormat="1" ht="35.25" customHeight="1" x14ac:dyDescent="0.25">
      <c r="A95" s="34">
        <v>87</v>
      </c>
      <c r="B95" s="43">
        <v>1006471</v>
      </c>
      <c r="C95" s="34" t="s">
        <v>25</v>
      </c>
      <c r="D95" s="44" t="s">
        <v>189</v>
      </c>
      <c r="E95" s="36"/>
      <c r="F95" s="17">
        <v>16</v>
      </c>
      <c r="G95" s="48">
        <v>169.64285714285714</v>
      </c>
      <c r="H95" s="37">
        <v>190</v>
      </c>
      <c r="I95" s="38">
        <f t="shared" si="5"/>
        <v>2714.2857142857142</v>
      </c>
      <c r="J95" s="38">
        <f t="shared" si="6"/>
        <v>3040</v>
      </c>
      <c r="K95" s="50"/>
      <c r="L95" s="39">
        <f t="shared" si="7"/>
        <v>0</v>
      </c>
      <c r="M95" s="40">
        <f t="shared" si="8"/>
        <v>0</v>
      </c>
      <c r="N95" s="34" t="s">
        <v>22</v>
      </c>
      <c r="O95" s="58"/>
    </row>
    <row r="96" spans="1:15" s="45" customFormat="1" ht="35.25" customHeight="1" x14ac:dyDescent="0.25">
      <c r="A96" s="34">
        <v>88</v>
      </c>
      <c r="B96" s="43">
        <v>1027131</v>
      </c>
      <c r="C96" s="34" t="s">
        <v>25</v>
      </c>
      <c r="D96" s="44" t="s">
        <v>190</v>
      </c>
      <c r="E96" s="36"/>
      <c r="F96" s="17">
        <v>2</v>
      </c>
      <c r="G96" s="48">
        <v>276.78571428571428</v>
      </c>
      <c r="H96" s="37">
        <v>310</v>
      </c>
      <c r="I96" s="38">
        <f t="shared" si="5"/>
        <v>553.57142857142856</v>
      </c>
      <c r="J96" s="38">
        <f t="shared" si="6"/>
        <v>620</v>
      </c>
      <c r="K96" s="50"/>
      <c r="L96" s="39">
        <f t="shared" si="7"/>
        <v>0</v>
      </c>
      <c r="M96" s="40">
        <f t="shared" si="8"/>
        <v>0</v>
      </c>
      <c r="N96" s="34" t="s">
        <v>22</v>
      </c>
      <c r="O96" s="58"/>
    </row>
    <row r="97" spans="1:15" s="45" customFormat="1" ht="35.25" customHeight="1" x14ac:dyDescent="0.25">
      <c r="A97" s="34">
        <v>89</v>
      </c>
      <c r="B97" s="43">
        <v>1027133</v>
      </c>
      <c r="C97" s="34" t="s">
        <v>25</v>
      </c>
      <c r="D97" s="44" t="s">
        <v>191</v>
      </c>
      <c r="E97" s="36"/>
      <c r="F97" s="17">
        <v>5</v>
      </c>
      <c r="G97" s="48">
        <v>346.42857142857144</v>
      </c>
      <c r="H97" s="37">
        <v>388</v>
      </c>
      <c r="I97" s="38">
        <f t="shared" si="5"/>
        <v>1732.1428571428573</v>
      </c>
      <c r="J97" s="38">
        <f t="shared" si="6"/>
        <v>1940</v>
      </c>
      <c r="K97" s="50"/>
      <c r="L97" s="39">
        <f t="shared" si="7"/>
        <v>0</v>
      </c>
      <c r="M97" s="40">
        <f t="shared" si="8"/>
        <v>0</v>
      </c>
      <c r="N97" s="34" t="s">
        <v>22</v>
      </c>
      <c r="O97" s="58"/>
    </row>
    <row r="98" spans="1:15" s="45" customFormat="1" ht="35.25" customHeight="1" x14ac:dyDescent="0.25">
      <c r="A98" s="34">
        <v>90</v>
      </c>
      <c r="B98" s="43" t="s">
        <v>503</v>
      </c>
      <c r="C98" s="34" t="s">
        <v>25</v>
      </c>
      <c r="D98" s="44" t="s">
        <v>192</v>
      </c>
      <c r="E98" s="36"/>
      <c r="F98" s="17">
        <v>1</v>
      </c>
      <c r="G98" s="48">
        <v>200</v>
      </c>
      <c r="H98" s="37">
        <v>224</v>
      </c>
      <c r="I98" s="38">
        <f t="shared" si="5"/>
        <v>200</v>
      </c>
      <c r="J98" s="38">
        <f t="shared" si="6"/>
        <v>224</v>
      </c>
      <c r="K98" s="50"/>
      <c r="L98" s="39">
        <f t="shared" si="7"/>
        <v>0</v>
      </c>
      <c r="M98" s="40">
        <f t="shared" si="8"/>
        <v>0</v>
      </c>
      <c r="N98" s="34" t="s">
        <v>22</v>
      </c>
      <c r="O98" s="58"/>
    </row>
    <row r="99" spans="1:15" s="45" customFormat="1" ht="35.25" customHeight="1" x14ac:dyDescent="0.25">
      <c r="A99" s="34">
        <v>91</v>
      </c>
      <c r="B99" s="43" t="s">
        <v>504</v>
      </c>
      <c r="C99" s="34" t="s">
        <v>25</v>
      </c>
      <c r="D99" s="44" t="s">
        <v>193</v>
      </c>
      <c r="E99" s="36"/>
      <c r="F99" s="17">
        <v>3</v>
      </c>
      <c r="G99" s="48">
        <v>44.642857142857146</v>
      </c>
      <c r="H99" s="37">
        <v>50</v>
      </c>
      <c r="I99" s="38">
        <f t="shared" si="5"/>
        <v>133.92857142857144</v>
      </c>
      <c r="J99" s="38">
        <f t="shared" si="6"/>
        <v>150</v>
      </c>
      <c r="K99" s="50"/>
      <c r="L99" s="39">
        <f t="shared" si="7"/>
        <v>0</v>
      </c>
      <c r="M99" s="40">
        <f t="shared" si="8"/>
        <v>0</v>
      </c>
      <c r="N99" s="34" t="s">
        <v>22</v>
      </c>
      <c r="O99" s="58"/>
    </row>
    <row r="100" spans="1:15" s="45" customFormat="1" ht="35.25" customHeight="1" x14ac:dyDescent="0.25">
      <c r="A100" s="34">
        <v>92</v>
      </c>
      <c r="B100" s="43">
        <v>1001463</v>
      </c>
      <c r="C100" s="34" t="s">
        <v>25</v>
      </c>
      <c r="D100" s="44" t="s">
        <v>194</v>
      </c>
      <c r="E100" s="36"/>
      <c r="F100" s="17">
        <v>1</v>
      </c>
      <c r="G100" s="48">
        <v>248.21428571428572</v>
      </c>
      <c r="H100" s="37">
        <v>278</v>
      </c>
      <c r="I100" s="38">
        <f t="shared" si="5"/>
        <v>248.21428571428572</v>
      </c>
      <c r="J100" s="38">
        <f t="shared" si="6"/>
        <v>278</v>
      </c>
      <c r="K100" s="50"/>
      <c r="L100" s="39">
        <f t="shared" si="7"/>
        <v>0</v>
      </c>
      <c r="M100" s="40">
        <f t="shared" si="8"/>
        <v>0</v>
      </c>
      <c r="N100" s="34" t="s">
        <v>22</v>
      </c>
      <c r="O100" s="58"/>
    </row>
    <row r="101" spans="1:15" s="45" customFormat="1" ht="35.25" customHeight="1" x14ac:dyDescent="0.25">
      <c r="A101" s="34">
        <v>93</v>
      </c>
      <c r="B101" s="43">
        <v>1004649</v>
      </c>
      <c r="C101" s="34" t="s">
        <v>25</v>
      </c>
      <c r="D101" s="44" t="s">
        <v>195</v>
      </c>
      <c r="E101" s="36"/>
      <c r="F101" s="17">
        <v>1</v>
      </c>
      <c r="G101" s="48">
        <v>892.85714285714289</v>
      </c>
      <c r="H101" s="37">
        <v>1000</v>
      </c>
      <c r="I101" s="38">
        <f t="shared" si="5"/>
        <v>892.85714285714289</v>
      </c>
      <c r="J101" s="38">
        <f t="shared" si="6"/>
        <v>1000</v>
      </c>
      <c r="K101" s="50"/>
      <c r="L101" s="39">
        <f t="shared" si="7"/>
        <v>0</v>
      </c>
      <c r="M101" s="40">
        <f t="shared" si="8"/>
        <v>0</v>
      </c>
      <c r="N101" s="34" t="s">
        <v>22</v>
      </c>
      <c r="O101" s="58"/>
    </row>
    <row r="102" spans="1:15" s="45" customFormat="1" ht="35.25" customHeight="1" x14ac:dyDescent="0.25">
      <c r="A102" s="34">
        <v>94</v>
      </c>
      <c r="B102" s="43">
        <v>1006783</v>
      </c>
      <c r="C102" s="34" t="s">
        <v>25</v>
      </c>
      <c r="D102" s="44" t="s">
        <v>196</v>
      </c>
      <c r="E102" s="36"/>
      <c r="F102" s="17">
        <v>13</v>
      </c>
      <c r="G102" s="48">
        <v>209.82142857142856</v>
      </c>
      <c r="H102" s="37">
        <v>235</v>
      </c>
      <c r="I102" s="38">
        <f t="shared" si="5"/>
        <v>2727.6785714285711</v>
      </c>
      <c r="J102" s="38">
        <f t="shared" si="6"/>
        <v>3055</v>
      </c>
      <c r="K102" s="50"/>
      <c r="L102" s="39">
        <f t="shared" si="7"/>
        <v>0</v>
      </c>
      <c r="M102" s="40">
        <f t="shared" si="8"/>
        <v>0</v>
      </c>
      <c r="N102" s="34" t="s">
        <v>22</v>
      </c>
      <c r="O102" s="58"/>
    </row>
    <row r="103" spans="1:15" s="45" customFormat="1" ht="35.25" customHeight="1" x14ac:dyDescent="0.25">
      <c r="A103" s="34">
        <v>95</v>
      </c>
      <c r="B103" s="43">
        <v>1011574</v>
      </c>
      <c r="C103" s="34" t="s">
        <v>25</v>
      </c>
      <c r="D103" s="44" t="s">
        <v>197</v>
      </c>
      <c r="E103" s="36"/>
      <c r="F103" s="17">
        <v>1</v>
      </c>
      <c r="G103" s="48">
        <v>248.21428571428572</v>
      </c>
      <c r="H103" s="37">
        <v>278</v>
      </c>
      <c r="I103" s="38">
        <f t="shared" si="5"/>
        <v>248.21428571428572</v>
      </c>
      <c r="J103" s="38">
        <f t="shared" si="6"/>
        <v>278</v>
      </c>
      <c r="K103" s="50"/>
      <c r="L103" s="39">
        <f t="shared" si="7"/>
        <v>0</v>
      </c>
      <c r="M103" s="40">
        <f t="shared" si="8"/>
        <v>0</v>
      </c>
      <c r="N103" s="34" t="s">
        <v>22</v>
      </c>
      <c r="O103" s="58"/>
    </row>
    <row r="104" spans="1:15" s="45" customFormat="1" ht="35.25" customHeight="1" x14ac:dyDescent="0.25">
      <c r="A104" s="34">
        <v>96</v>
      </c>
      <c r="B104" s="43">
        <v>1014043</v>
      </c>
      <c r="C104" s="34" t="s">
        <v>25</v>
      </c>
      <c r="D104" s="44" t="s">
        <v>198</v>
      </c>
      <c r="E104" s="36"/>
      <c r="F104" s="17">
        <v>2</v>
      </c>
      <c r="G104" s="48">
        <v>892.85714285714289</v>
      </c>
      <c r="H104" s="37">
        <v>1000</v>
      </c>
      <c r="I104" s="38">
        <f t="shared" si="5"/>
        <v>1785.7142857142858</v>
      </c>
      <c r="J104" s="38">
        <f t="shared" si="6"/>
        <v>2000</v>
      </c>
      <c r="K104" s="50"/>
      <c r="L104" s="39">
        <f t="shared" si="7"/>
        <v>0</v>
      </c>
      <c r="M104" s="40">
        <f t="shared" si="8"/>
        <v>0</v>
      </c>
      <c r="N104" s="34" t="s">
        <v>22</v>
      </c>
      <c r="O104" s="58"/>
    </row>
    <row r="105" spans="1:15" s="45" customFormat="1" ht="35.25" customHeight="1" x14ac:dyDescent="0.25">
      <c r="A105" s="34">
        <v>97</v>
      </c>
      <c r="B105" s="43">
        <v>1029850</v>
      </c>
      <c r="C105" s="34" t="s">
        <v>25</v>
      </c>
      <c r="D105" s="44" t="s">
        <v>199</v>
      </c>
      <c r="E105" s="36"/>
      <c r="F105" s="17">
        <v>1</v>
      </c>
      <c r="G105" s="48">
        <v>1232.1428571428571</v>
      </c>
      <c r="H105" s="37">
        <v>1380</v>
      </c>
      <c r="I105" s="38">
        <f t="shared" si="5"/>
        <v>1232.1428571428571</v>
      </c>
      <c r="J105" s="38">
        <f t="shared" si="6"/>
        <v>1380</v>
      </c>
      <c r="K105" s="50"/>
      <c r="L105" s="39">
        <f t="shared" si="7"/>
        <v>0</v>
      </c>
      <c r="M105" s="40">
        <f t="shared" si="8"/>
        <v>0</v>
      </c>
      <c r="N105" s="34" t="s">
        <v>22</v>
      </c>
      <c r="O105" s="58"/>
    </row>
    <row r="106" spans="1:15" s="45" customFormat="1" ht="35.25" customHeight="1" x14ac:dyDescent="0.25">
      <c r="A106" s="34">
        <v>98</v>
      </c>
      <c r="B106" s="43">
        <v>3002905</v>
      </c>
      <c r="C106" s="34" t="s">
        <v>25</v>
      </c>
      <c r="D106" s="44" t="s">
        <v>200</v>
      </c>
      <c r="E106" s="36"/>
      <c r="F106" s="17">
        <v>4</v>
      </c>
      <c r="G106" s="48">
        <v>71.428571428571431</v>
      </c>
      <c r="H106" s="37">
        <v>80</v>
      </c>
      <c r="I106" s="38">
        <f t="shared" si="5"/>
        <v>285.71428571428572</v>
      </c>
      <c r="J106" s="38">
        <f t="shared" si="6"/>
        <v>320</v>
      </c>
      <c r="K106" s="50"/>
      <c r="L106" s="39">
        <f t="shared" si="7"/>
        <v>0</v>
      </c>
      <c r="M106" s="40">
        <f t="shared" si="8"/>
        <v>0</v>
      </c>
      <c r="N106" s="34" t="s">
        <v>22</v>
      </c>
      <c r="O106" s="58"/>
    </row>
    <row r="107" spans="1:15" s="45" customFormat="1" ht="35.25" customHeight="1" x14ac:dyDescent="0.25">
      <c r="A107" s="34">
        <v>99</v>
      </c>
      <c r="B107" s="43">
        <v>3003439</v>
      </c>
      <c r="C107" s="34" t="s">
        <v>25</v>
      </c>
      <c r="D107" s="44" t="s">
        <v>201</v>
      </c>
      <c r="E107" s="36"/>
      <c r="F107" s="17">
        <v>1</v>
      </c>
      <c r="G107" s="48">
        <v>216.07142857142856</v>
      </c>
      <c r="H107" s="37">
        <v>242</v>
      </c>
      <c r="I107" s="38">
        <f t="shared" si="5"/>
        <v>216.07142857142856</v>
      </c>
      <c r="J107" s="38">
        <f t="shared" si="6"/>
        <v>242</v>
      </c>
      <c r="K107" s="50"/>
      <c r="L107" s="39">
        <f t="shared" si="7"/>
        <v>0</v>
      </c>
      <c r="M107" s="40">
        <f t="shared" si="8"/>
        <v>0</v>
      </c>
      <c r="N107" s="34" t="s">
        <v>22</v>
      </c>
      <c r="O107" s="58"/>
    </row>
    <row r="108" spans="1:15" s="45" customFormat="1" ht="35.25" customHeight="1" x14ac:dyDescent="0.25">
      <c r="A108" s="34">
        <v>100</v>
      </c>
      <c r="B108" s="43">
        <v>3004102</v>
      </c>
      <c r="C108" s="34" t="s">
        <v>25</v>
      </c>
      <c r="D108" s="44" t="s">
        <v>202</v>
      </c>
      <c r="E108" s="36"/>
      <c r="F108" s="17">
        <v>1</v>
      </c>
      <c r="G108" s="48">
        <v>1389.2857142857142</v>
      </c>
      <c r="H108" s="37">
        <v>1556</v>
      </c>
      <c r="I108" s="38">
        <f t="shared" si="5"/>
        <v>1389.2857142857142</v>
      </c>
      <c r="J108" s="38">
        <f t="shared" si="6"/>
        <v>1556</v>
      </c>
      <c r="K108" s="50"/>
      <c r="L108" s="39">
        <f t="shared" si="7"/>
        <v>0</v>
      </c>
      <c r="M108" s="40">
        <f t="shared" si="8"/>
        <v>0</v>
      </c>
      <c r="N108" s="34" t="s">
        <v>22</v>
      </c>
      <c r="O108" s="58"/>
    </row>
    <row r="109" spans="1:15" s="45" customFormat="1" ht="35.25" customHeight="1" x14ac:dyDescent="0.25">
      <c r="A109" s="34">
        <v>101</v>
      </c>
      <c r="B109" s="43">
        <v>3005882</v>
      </c>
      <c r="C109" s="34" t="s">
        <v>25</v>
      </c>
      <c r="D109" s="44" t="s">
        <v>203</v>
      </c>
      <c r="E109" s="36"/>
      <c r="F109" s="17">
        <v>2</v>
      </c>
      <c r="G109" s="48">
        <v>557.14285714285711</v>
      </c>
      <c r="H109" s="37">
        <v>624</v>
      </c>
      <c r="I109" s="38">
        <f t="shared" si="5"/>
        <v>1114.2857142857142</v>
      </c>
      <c r="J109" s="38">
        <f t="shared" si="6"/>
        <v>1248</v>
      </c>
      <c r="K109" s="50"/>
      <c r="L109" s="39">
        <f t="shared" si="7"/>
        <v>0</v>
      </c>
      <c r="M109" s="40">
        <f t="shared" si="8"/>
        <v>0</v>
      </c>
      <c r="N109" s="34" t="s">
        <v>22</v>
      </c>
      <c r="O109" s="58"/>
    </row>
    <row r="110" spans="1:15" s="45" customFormat="1" ht="35.25" customHeight="1" x14ac:dyDescent="0.25">
      <c r="A110" s="34">
        <v>102</v>
      </c>
      <c r="B110" s="43">
        <v>1079859</v>
      </c>
      <c r="C110" s="34" t="s">
        <v>25</v>
      </c>
      <c r="D110" s="44" t="s">
        <v>204</v>
      </c>
      <c r="E110" s="36"/>
      <c r="F110" s="17">
        <v>1</v>
      </c>
      <c r="G110" s="48">
        <v>316.96428571428572</v>
      </c>
      <c r="H110" s="37">
        <v>355</v>
      </c>
      <c r="I110" s="38">
        <f t="shared" si="5"/>
        <v>316.96428571428572</v>
      </c>
      <c r="J110" s="38">
        <f t="shared" si="6"/>
        <v>355</v>
      </c>
      <c r="K110" s="50"/>
      <c r="L110" s="39">
        <f t="shared" si="7"/>
        <v>0</v>
      </c>
      <c r="M110" s="40">
        <f t="shared" si="8"/>
        <v>0</v>
      </c>
      <c r="N110" s="34" t="s">
        <v>22</v>
      </c>
      <c r="O110" s="58"/>
    </row>
    <row r="111" spans="1:15" s="45" customFormat="1" ht="35.25" customHeight="1" x14ac:dyDescent="0.25">
      <c r="A111" s="34">
        <v>103</v>
      </c>
      <c r="B111" s="43">
        <v>1013473</v>
      </c>
      <c r="C111" s="34" t="s">
        <v>25</v>
      </c>
      <c r="D111" s="44" t="s">
        <v>205</v>
      </c>
      <c r="E111" s="36"/>
      <c r="F111" s="17">
        <v>3</v>
      </c>
      <c r="G111" s="48">
        <v>178.57142857142858</v>
      </c>
      <c r="H111" s="37">
        <v>200</v>
      </c>
      <c r="I111" s="38">
        <f t="shared" si="5"/>
        <v>535.71428571428578</v>
      </c>
      <c r="J111" s="38">
        <f t="shared" si="6"/>
        <v>600</v>
      </c>
      <c r="K111" s="50"/>
      <c r="L111" s="39">
        <f t="shared" si="7"/>
        <v>0</v>
      </c>
      <c r="M111" s="40">
        <f t="shared" si="8"/>
        <v>0</v>
      </c>
      <c r="N111" s="34" t="s">
        <v>22</v>
      </c>
      <c r="O111" s="58"/>
    </row>
    <row r="112" spans="1:15" s="45" customFormat="1" ht="35.25" customHeight="1" x14ac:dyDescent="0.25">
      <c r="A112" s="34">
        <v>104</v>
      </c>
      <c r="B112" s="43">
        <v>3003002</v>
      </c>
      <c r="C112" s="34" t="s">
        <v>25</v>
      </c>
      <c r="D112" s="44" t="s">
        <v>206</v>
      </c>
      <c r="E112" s="36"/>
      <c r="F112" s="17">
        <v>5</v>
      </c>
      <c r="G112" s="48">
        <v>53.571428571428569</v>
      </c>
      <c r="H112" s="37">
        <v>60</v>
      </c>
      <c r="I112" s="38">
        <f t="shared" si="5"/>
        <v>267.85714285714283</v>
      </c>
      <c r="J112" s="38">
        <f t="shared" si="6"/>
        <v>300</v>
      </c>
      <c r="K112" s="50"/>
      <c r="L112" s="39">
        <f t="shared" si="7"/>
        <v>0</v>
      </c>
      <c r="M112" s="40">
        <f t="shared" si="8"/>
        <v>0</v>
      </c>
      <c r="N112" s="34" t="s">
        <v>22</v>
      </c>
      <c r="O112" s="58"/>
    </row>
    <row r="113" spans="1:15" s="45" customFormat="1" ht="35.25" customHeight="1" x14ac:dyDescent="0.25">
      <c r="A113" s="34">
        <v>105</v>
      </c>
      <c r="B113" s="43">
        <v>1021322</v>
      </c>
      <c r="C113" s="34" t="s">
        <v>25</v>
      </c>
      <c r="D113" s="44" t="s">
        <v>207</v>
      </c>
      <c r="E113" s="36"/>
      <c r="F113" s="17">
        <v>47</v>
      </c>
      <c r="G113" s="48">
        <v>123.21428571428572</v>
      </c>
      <c r="H113" s="37">
        <v>138</v>
      </c>
      <c r="I113" s="38">
        <f t="shared" si="5"/>
        <v>5791.0714285714294</v>
      </c>
      <c r="J113" s="38">
        <f t="shared" si="6"/>
        <v>6486</v>
      </c>
      <c r="K113" s="50"/>
      <c r="L113" s="39">
        <f t="shared" si="7"/>
        <v>0</v>
      </c>
      <c r="M113" s="40">
        <f t="shared" si="8"/>
        <v>0</v>
      </c>
      <c r="N113" s="34" t="s">
        <v>22</v>
      </c>
      <c r="O113" s="58"/>
    </row>
    <row r="114" spans="1:15" s="45" customFormat="1" ht="35.25" customHeight="1" x14ac:dyDescent="0.25">
      <c r="A114" s="34">
        <v>106</v>
      </c>
      <c r="B114" s="43">
        <v>1015142</v>
      </c>
      <c r="C114" s="34" t="s">
        <v>25</v>
      </c>
      <c r="D114" s="44" t="s">
        <v>208</v>
      </c>
      <c r="E114" s="36"/>
      <c r="F114" s="17">
        <v>1</v>
      </c>
      <c r="G114" s="48">
        <v>1208.9285714285713</v>
      </c>
      <c r="H114" s="37">
        <v>1354</v>
      </c>
      <c r="I114" s="38">
        <f t="shared" si="5"/>
        <v>1208.9285714285713</v>
      </c>
      <c r="J114" s="38">
        <f t="shared" si="6"/>
        <v>1354</v>
      </c>
      <c r="K114" s="50"/>
      <c r="L114" s="39">
        <f t="shared" si="7"/>
        <v>0</v>
      </c>
      <c r="M114" s="40">
        <f t="shared" si="8"/>
        <v>0</v>
      </c>
      <c r="N114" s="34" t="s">
        <v>22</v>
      </c>
      <c r="O114" s="58"/>
    </row>
    <row r="115" spans="1:15" s="45" customFormat="1" ht="35.25" customHeight="1" x14ac:dyDescent="0.25">
      <c r="A115" s="34">
        <v>107</v>
      </c>
      <c r="B115" s="43">
        <v>3002766</v>
      </c>
      <c r="C115" s="34" t="s">
        <v>25</v>
      </c>
      <c r="D115" s="44" t="s">
        <v>209</v>
      </c>
      <c r="E115" s="36"/>
      <c r="F115" s="17">
        <v>170</v>
      </c>
      <c r="G115" s="48">
        <v>5.3571428571428568</v>
      </c>
      <c r="H115" s="37">
        <v>6</v>
      </c>
      <c r="I115" s="38">
        <f t="shared" si="5"/>
        <v>910.71428571428567</v>
      </c>
      <c r="J115" s="38">
        <f t="shared" si="6"/>
        <v>1020</v>
      </c>
      <c r="K115" s="50"/>
      <c r="L115" s="39">
        <f t="shared" si="7"/>
        <v>0</v>
      </c>
      <c r="M115" s="40">
        <f t="shared" si="8"/>
        <v>0</v>
      </c>
      <c r="N115" s="34" t="s">
        <v>22</v>
      </c>
      <c r="O115" s="58"/>
    </row>
    <row r="116" spans="1:15" s="45" customFormat="1" ht="35.25" customHeight="1" x14ac:dyDescent="0.25">
      <c r="A116" s="34">
        <v>108</v>
      </c>
      <c r="B116" s="43">
        <v>3002778</v>
      </c>
      <c r="C116" s="34" t="s">
        <v>25</v>
      </c>
      <c r="D116" s="44" t="s">
        <v>210</v>
      </c>
      <c r="E116" s="36"/>
      <c r="F116" s="17">
        <v>80</v>
      </c>
      <c r="G116" s="48">
        <v>124.10714285714286</v>
      </c>
      <c r="H116" s="37">
        <v>139</v>
      </c>
      <c r="I116" s="38">
        <f t="shared" si="5"/>
        <v>9928.5714285714294</v>
      </c>
      <c r="J116" s="38">
        <f t="shared" si="6"/>
        <v>11120</v>
      </c>
      <c r="K116" s="50"/>
      <c r="L116" s="39">
        <f t="shared" si="7"/>
        <v>0</v>
      </c>
      <c r="M116" s="40">
        <f t="shared" si="8"/>
        <v>0</v>
      </c>
      <c r="N116" s="34" t="s">
        <v>22</v>
      </c>
      <c r="O116" s="58"/>
    </row>
    <row r="117" spans="1:15" s="45" customFormat="1" ht="35.25" customHeight="1" x14ac:dyDescent="0.25">
      <c r="A117" s="34">
        <v>109</v>
      </c>
      <c r="B117" s="43">
        <v>1014033</v>
      </c>
      <c r="C117" s="34" t="s">
        <v>25</v>
      </c>
      <c r="D117" s="44" t="s">
        <v>211</v>
      </c>
      <c r="E117" s="36"/>
      <c r="F117" s="17">
        <v>6</v>
      </c>
      <c r="G117" s="48">
        <v>562.5</v>
      </c>
      <c r="H117" s="37">
        <v>630</v>
      </c>
      <c r="I117" s="38">
        <f t="shared" si="5"/>
        <v>3375</v>
      </c>
      <c r="J117" s="38">
        <f t="shared" si="6"/>
        <v>3780</v>
      </c>
      <c r="K117" s="50"/>
      <c r="L117" s="39">
        <f t="shared" si="7"/>
        <v>0</v>
      </c>
      <c r="M117" s="40">
        <f t="shared" si="8"/>
        <v>0</v>
      </c>
      <c r="N117" s="34" t="s">
        <v>22</v>
      </c>
      <c r="O117" s="58"/>
    </row>
    <row r="118" spans="1:15" s="45" customFormat="1" ht="35.25" customHeight="1" x14ac:dyDescent="0.25">
      <c r="A118" s="34">
        <v>110</v>
      </c>
      <c r="B118" s="43">
        <v>1014324</v>
      </c>
      <c r="C118" s="34" t="s">
        <v>25</v>
      </c>
      <c r="D118" s="44" t="s">
        <v>212</v>
      </c>
      <c r="E118" s="36"/>
      <c r="F118" s="17">
        <v>21</v>
      </c>
      <c r="G118" s="48">
        <v>489.28571428571433</v>
      </c>
      <c r="H118" s="37">
        <v>548</v>
      </c>
      <c r="I118" s="38">
        <f t="shared" si="5"/>
        <v>10275.000000000002</v>
      </c>
      <c r="J118" s="38">
        <f t="shared" si="6"/>
        <v>11508</v>
      </c>
      <c r="K118" s="50"/>
      <c r="L118" s="39">
        <f t="shared" si="7"/>
        <v>0</v>
      </c>
      <c r="M118" s="40">
        <f t="shared" si="8"/>
        <v>0</v>
      </c>
      <c r="N118" s="34" t="s">
        <v>22</v>
      </c>
      <c r="O118" s="58"/>
    </row>
    <row r="119" spans="1:15" s="45" customFormat="1" ht="35.25" customHeight="1" x14ac:dyDescent="0.25">
      <c r="A119" s="34">
        <v>111</v>
      </c>
      <c r="B119" s="43">
        <v>1016197</v>
      </c>
      <c r="C119" s="34" t="s">
        <v>25</v>
      </c>
      <c r="D119" s="44" t="s">
        <v>213</v>
      </c>
      <c r="E119" s="36"/>
      <c r="F119" s="17">
        <v>1</v>
      </c>
      <c r="G119" s="48">
        <v>8437.5</v>
      </c>
      <c r="H119" s="37">
        <v>9450</v>
      </c>
      <c r="I119" s="38">
        <f t="shared" si="5"/>
        <v>8437.5</v>
      </c>
      <c r="J119" s="38">
        <f t="shared" si="6"/>
        <v>9450</v>
      </c>
      <c r="K119" s="50"/>
      <c r="L119" s="39">
        <f t="shared" si="7"/>
        <v>0</v>
      </c>
      <c r="M119" s="40">
        <f t="shared" si="8"/>
        <v>0</v>
      </c>
      <c r="N119" s="34" t="s">
        <v>22</v>
      </c>
      <c r="O119" s="58"/>
    </row>
    <row r="120" spans="1:15" s="45" customFormat="1" ht="35.25" customHeight="1" x14ac:dyDescent="0.25">
      <c r="A120" s="34">
        <v>112</v>
      </c>
      <c r="B120" s="43">
        <v>1016198</v>
      </c>
      <c r="C120" s="34" t="s">
        <v>25</v>
      </c>
      <c r="D120" s="44" t="s">
        <v>214</v>
      </c>
      <c r="E120" s="36"/>
      <c r="F120" s="17">
        <v>1</v>
      </c>
      <c r="G120" s="48">
        <v>783.03571428571433</v>
      </c>
      <c r="H120" s="37">
        <v>877</v>
      </c>
      <c r="I120" s="38">
        <f t="shared" si="5"/>
        <v>783.03571428571433</v>
      </c>
      <c r="J120" s="38">
        <f t="shared" si="6"/>
        <v>877</v>
      </c>
      <c r="K120" s="50"/>
      <c r="L120" s="39">
        <f t="shared" si="7"/>
        <v>0</v>
      </c>
      <c r="M120" s="40">
        <f t="shared" si="8"/>
        <v>0</v>
      </c>
      <c r="N120" s="34" t="s">
        <v>22</v>
      </c>
      <c r="O120" s="58"/>
    </row>
    <row r="121" spans="1:15" s="45" customFormat="1" ht="35.25" customHeight="1" x14ac:dyDescent="0.25">
      <c r="A121" s="34">
        <v>113</v>
      </c>
      <c r="B121" s="43">
        <v>1016199</v>
      </c>
      <c r="C121" s="34" t="s">
        <v>25</v>
      </c>
      <c r="D121" s="44" t="s">
        <v>215</v>
      </c>
      <c r="E121" s="36"/>
      <c r="F121" s="17">
        <v>1</v>
      </c>
      <c r="G121" s="48">
        <v>500.89285714285711</v>
      </c>
      <c r="H121" s="37">
        <v>561</v>
      </c>
      <c r="I121" s="38">
        <f t="shared" si="5"/>
        <v>500.89285714285711</v>
      </c>
      <c r="J121" s="38">
        <f t="shared" si="6"/>
        <v>561</v>
      </c>
      <c r="K121" s="50"/>
      <c r="L121" s="39">
        <f t="shared" si="7"/>
        <v>0</v>
      </c>
      <c r="M121" s="40">
        <f t="shared" si="8"/>
        <v>0</v>
      </c>
      <c r="N121" s="34" t="s">
        <v>22</v>
      </c>
      <c r="O121" s="58"/>
    </row>
    <row r="122" spans="1:15" s="45" customFormat="1" ht="35.25" customHeight="1" x14ac:dyDescent="0.25">
      <c r="A122" s="34">
        <v>114</v>
      </c>
      <c r="B122" s="43">
        <v>1016201</v>
      </c>
      <c r="C122" s="34" t="s">
        <v>25</v>
      </c>
      <c r="D122" s="44" t="s">
        <v>216</v>
      </c>
      <c r="E122" s="36"/>
      <c r="F122" s="17">
        <v>1</v>
      </c>
      <c r="G122" s="48">
        <v>2101.7857142857142</v>
      </c>
      <c r="H122" s="37">
        <v>2354</v>
      </c>
      <c r="I122" s="38">
        <f t="shared" si="5"/>
        <v>2101.7857142857142</v>
      </c>
      <c r="J122" s="38">
        <f t="shared" si="6"/>
        <v>2354</v>
      </c>
      <c r="K122" s="50"/>
      <c r="L122" s="39">
        <f t="shared" si="7"/>
        <v>0</v>
      </c>
      <c r="M122" s="40">
        <f t="shared" si="8"/>
        <v>0</v>
      </c>
      <c r="N122" s="34" t="s">
        <v>22</v>
      </c>
      <c r="O122" s="58"/>
    </row>
    <row r="123" spans="1:15" s="45" customFormat="1" ht="35.25" customHeight="1" x14ac:dyDescent="0.25">
      <c r="A123" s="34">
        <v>115</v>
      </c>
      <c r="B123" s="43">
        <v>1016202</v>
      </c>
      <c r="C123" s="34" t="s">
        <v>25</v>
      </c>
      <c r="D123" s="44" t="s">
        <v>217</v>
      </c>
      <c r="E123" s="36"/>
      <c r="F123" s="17">
        <v>1</v>
      </c>
      <c r="G123" s="48">
        <v>720.53571428571433</v>
      </c>
      <c r="H123" s="37">
        <v>807</v>
      </c>
      <c r="I123" s="38">
        <f t="shared" si="5"/>
        <v>720.53571428571433</v>
      </c>
      <c r="J123" s="38">
        <f t="shared" si="6"/>
        <v>807</v>
      </c>
      <c r="K123" s="50"/>
      <c r="L123" s="39">
        <f t="shared" si="7"/>
        <v>0</v>
      </c>
      <c r="M123" s="40">
        <f t="shared" si="8"/>
        <v>0</v>
      </c>
      <c r="N123" s="34" t="s">
        <v>22</v>
      </c>
      <c r="O123" s="58"/>
    </row>
    <row r="124" spans="1:15" s="45" customFormat="1" ht="35.25" customHeight="1" x14ac:dyDescent="0.25">
      <c r="A124" s="34">
        <v>116</v>
      </c>
      <c r="B124" s="43">
        <v>1016204</v>
      </c>
      <c r="C124" s="34" t="s">
        <v>25</v>
      </c>
      <c r="D124" s="44" t="s">
        <v>218</v>
      </c>
      <c r="E124" s="36"/>
      <c r="F124" s="17">
        <v>1</v>
      </c>
      <c r="G124" s="48">
        <v>983.03571428571422</v>
      </c>
      <c r="H124" s="37">
        <v>1101</v>
      </c>
      <c r="I124" s="38">
        <f t="shared" si="5"/>
        <v>983.03571428571422</v>
      </c>
      <c r="J124" s="38">
        <f t="shared" si="6"/>
        <v>1101</v>
      </c>
      <c r="K124" s="50"/>
      <c r="L124" s="39">
        <f t="shared" si="7"/>
        <v>0</v>
      </c>
      <c r="M124" s="40">
        <f t="shared" si="8"/>
        <v>0</v>
      </c>
      <c r="N124" s="34" t="s">
        <v>22</v>
      </c>
      <c r="O124" s="58"/>
    </row>
    <row r="125" spans="1:15" s="45" customFormat="1" ht="35.25" customHeight="1" x14ac:dyDescent="0.25">
      <c r="A125" s="34">
        <v>117</v>
      </c>
      <c r="B125" s="43">
        <v>1016295</v>
      </c>
      <c r="C125" s="34" t="s">
        <v>25</v>
      </c>
      <c r="D125" s="44" t="s">
        <v>219</v>
      </c>
      <c r="E125" s="36"/>
      <c r="F125" s="17">
        <v>2</v>
      </c>
      <c r="G125" s="48">
        <v>446.42857142857144</v>
      </c>
      <c r="H125" s="37">
        <v>500</v>
      </c>
      <c r="I125" s="38">
        <f t="shared" si="5"/>
        <v>892.85714285714289</v>
      </c>
      <c r="J125" s="38">
        <f t="shared" si="6"/>
        <v>1000</v>
      </c>
      <c r="K125" s="50"/>
      <c r="L125" s="39">
        <f t="shared" si="7"/>
        <v>0</v>
      </c>
      <c r="M125" s="40">
        <f t="shared" si="8"/>
        <v>0</v>
      </c>
      <c r="N125" s="34" t="s">
        <v>22</v>
      </c>
      <c r="O125" s="58"/>
    </row>
    <row r="126" spans="1:15" s="45" customFormat="1" ht="35.25" customHeight="1" x14ac:dyDescent="0.25">
      <c r="A126" s="34">
        <v>118</v>
      </c>
      <c r="B126" s="43">
        <v>1022212</v>
      </c>
      <c r="C126" s="34" t="s">
        <v>25</v>
      </c>
      <c r="D126" s="44" t="s">
        <v>220</v>
      </c>
      <c r="E126" s="36"/>
      <c r="F126" s="17">
        <v>2</v>
      </c>
      <c r="G126" s="48">
        <v>858.92857142857133</v>
      </c>
      <c r="H126" s="37">
        <v>962</v>
      </c>
      <c r="I126" s="38">
        <f t="shared" si="5"/>
        <v>1717.8571428571427</v>
      </c>
      <c r="J126" s="38">
        <f t="shared" si="6"/>
        <v>1924</v>
      </c>
      <c r="K126" s="50"/>
      <c r="L126" s="39">
        <f t="shared" si="7"/>
        <v>0</v>
      </c>
      <c r="M126" s="40">
        <f t="shared" si="8"/>
        <v>0</v>
      </c>
      <c r="N126" s="34" t="s">
        <v>22</v>
      </c>
      <c r="O126" s="58"/>
    </row>
    <row r="127" spans="1:15" s="45" customFormat="1" ht="35.25" customHeight="1" x14ac:dyDescent="0.25">
      <c r="A127" s="34">
        <v>119</v>
      </c>
      <c r="B127" s="43">
        <v>3003256</v>
      </c>
      <c r="C127" s="34" t="s">
        <v>25</v>
      </c>
      <c r="D127" s="44" t="s">
        <v>221</v>
      </c>
      <c r="E127" s="36"/>
      <c r="F127" s="17">
        <v>1</v>
      </c>
      <c r="G127" s="48">
        <v>6093.75</v>
      </c>
      <c r="H127" s="37">
        <v>6825</v>
      </c>
      <c r="I127" s="38">
        <f t="shared" si="5"/>
        <v>6093.75</v>
      </c>
      <c r="J127" s="38">
        <f t="shared" si="6"/>
        <v>6825</v>
      </c>
      <c r="K127" s="50"/>
      <c r="L127" s="39">
        <f t="shared" si="7"/>
        <v>0</v>
      </c>
      <c r="M127" s="40">
        <f t="shared" si="8"/>
        <v>0</v>
      </c>
      <c r="N127" s="34" t="s">
        <v>22</v>
      </c>
      <c r="O127" s="58"/>
    </row>
    <row r="128" spans="1:15" s="45" customFormat="1" ht="35.25" customHeight="1" x14ac:dyDescent="0.25">
      <c r="A128" s="34">
        <v>120</v>
      </c>
      <c r="B128" s="43">
        <v>1012430</v>
      </c>
      <c r="C128" s="34" t="s">
        <v>25</v>
      </c>
      <c r="D128" s="44" t="s">
        <v>222</v>
      </c>
      <c r="E128" s="36"/>
      <c r="F128" s="17">
        <v>1</v>
      </c>
      <c r="G128" s="48">
        <v>19.642857142857142</v>
      </c>
      <c r="H128" s="37">
        <v>22</v>
      </c>
      <c r="I128" s="38">
        <f t="shared" si="5"/>
        <v>19.642857142857142</v>
      </c>
      <c r="J128" s="38">
        <f t="shared" si="6"/>
        <v>22</v>
      </c>
      <c r="K128" s="50"/>
      <c r="L128" s="39">
        <f t="shared" si="7"/>
        <v>0</v>
      </c>
      <c r="M128" s="40">
        <f t="shared" si="8"/>
        <v>0</v>
      </c>
      <c r="N128" s="34" t="s">
        <v>22</v>
      </c>
      <c r="O128" s="58"/>
    </row>
    <row r="129" spans="1:15" s="45" customFormat="1" ht="35.25" customHeight="1" x14ac:dyDescent="0.25">
      <c r="A129" s="34">
        <v>121</v>
      </c>
      <c r="B129" s="43">
        <v>3003444</v>
      </c>
      <c r="C129" s="34" t="s">
        <v>25</v>
      </c>
      <c r="D129" s="44" t="s">
        <v>223</v>
      </c>
      <c r="E129" s="36"/>
      <c r="F129" s="17">
        <v>1</v>
      </c>
      <c r="G129" s="48">
        <v>10272.321428571429</v>
      </c>
      <c r="H129" s="37">
        <v>11505</v>
      </c>
      <c r="I129" s="38">
        <f t="shared" si="5"/>
        <v>10272.321428571429</v>
      </c>
      <c r="J129" s="38">
        <f t="shared" si="6"/>
        <v>11505</v>
      </c>
      <c r="K129" s="50"/>
      <c r="L129" s="39">
        <f t="shared" si="7"/>
        <v>0</v>
      </c>
      <c r="M129" s="40">
        <f t="shared" si="8"/>
        <v>0</v>
      </c>
      <c r="N129" s="34" t="s">
        <v>22</v>
      </c>
      <c r="O129" s="58"/>
    </row>
    <row r="130" spans="1:15" s="45" customFormat="1" ht="35.25" customHeight="1" x14ac:dyDescent="0.25">
      <c r="A130" s="34">
        <v>122</v>
      </c>
      <c r="B130" s="43">
        <v>3005822</v>
      </c>
      <c r="C130" s="34" t="s">
        <v>25</v>
      </c>
      <c r="D130" s="44" t="s">
        <v>224</v>
      </c>
      <c r="E130" s="36"/>
      <c r="F130" s="17">
        <v>2</v>
      </c>
      <c r="G130" s="48">
        <v>2620.5357142857142</v>
      </c>
      <c r="H130" s="37">
        <v>2935</v>
      </c>
      <c r="I130" s="38">
        <f t="shared" si="5"/>
        <v>5241.0714285714284</v>
      </c>
      <c r="J130" s="38">
        <f t="shared" si="6"/>
        <v>5870</v>
      </c>
      <c r="K130" s="50"/>
      <c r="L130" s="39">
        <f t="shared" si="7"/>
        <v>0</v>
      </c>
      <c r="M130" s="40">
        <f t="shared" si="8"/>
        <v>0</v>
      </c>
      <c r="N130" s="34" t="s">
        <v>22</v>
      </c>
      <c r="O130" s="58"/>
    </row>
    <row r="131" spans="1:15" s="45" customFormat="1" ht="35.25" customHeight="1" x14ac:dyDescent="0.25">
      <c r="A131" s="34">
        <v>123</v>
      </c>
      <c r="B131" s="43">
        <v>1016617</v>
      </c>
      <c r="C131" s="34" t="s">
        <v>25</v>
      </c>
      <c r="D131" s="44" t="s">
        <v>225</v>
      </c>
      <c r="E131" s="36"/>
      <c r="F131" s="17">
        <v>1</v>
      </c>
      <c r="G131" s="48">
        <v>17.857142857142858</v>
      </c>
      <c r="H131" s="37">
        <v>20</v>
      </c>
      <c r="I131" s="38">
        <f t="shared" si="5"/>
        <v>17.857142857142858</v>
      </c>
      <c r="J131" s="38">
        <f t="shared" si="6"/>
        <v>20</v>
      </c>
      <c r="K131" s="50"/>
      <c r="L131" s="39">
        <f t="shared" si="7"/>
        <v>0</v>
      </c>
      <c r="M131" s="40">
        <f t="shared" si="8"/>
        <v>0</v>
      </c>
      <c r="N131" s="34" t="s">
        <v>22</v>
      </c>
      <c r="O131" s="58"/>
    </row>
    <row r="132" spans="1:15" s="45" customFormat="1" ht="35.25" customHeight="1" x14ac:dyDescent="0.25">
      <c r="A132" s="34">
        <v>124</v>
      </c>
      <c r="B132" s="43">
        <v>1057134</v>
      </c>
      <c r="C132" s="34" t="s">
        <v>25</v>
      </c>
      <c r="D132" s="44" t="s">
        <v>226</v>
      </c>
      <c r="E132" s="36"/>
      <c r="F132" s="17">
        <v>1</v>
      </c>
      <c r="G132" s="48">
        <v>15.178571428571427</v>
      </c>
      <c r="H132" s="37">
        <v>17</v>
      </c>
      <c r="I132" s="38">
        <f t="shared" si="5"/>
        <v>15.178571428571427</v>
      </c>
      <c r="J132" s="38">
        <f t="shared" si="6"/>
        <v>17</v>
      </c>
      <c r="K132" s="50"/>
      <c r="L132" s="39">
        <f t="shared" si="7"/>
        <v>0</v>
      </c>
      <c r="M132" s="40">
        <f t="shared" si="8"/>
        <v>0</v>
      </c>
      <c r="N132" s="34" t="s">
        <v>22</v>
      </c>
      <c r="O132" s="58"/>
    </row>
    <row r="133" spans="1:15" s="45" customFormat="1" ht="35.25" customHeight="1" x14ac:dyDescent="0.25">
      <c r="A133" s="34">
        <v>125</v>
      </c>
      <c r="B133" s="43">
        <v>1016776</v>
      </c>
      <c r="C133" s="34" t="s">
        <v>25</v>
      </c>
      <c r="D133" s="44" t="s">
        <v>227</v>
      </c>
      <c r="E133" s="36"/>
      <c r="F133" s="17">
        <v>1</v>
      </c>
      <c r="G133" s="48">
        <v>0.89285714285714279</v>
      </c>
      <c r="H133" s="37">
        <v>1</v>
      </c>
      <c r="I133" s="38">
        <f t="shared" si="5"/>
        <v>0.89285714285714279</v>
      </c>
      <c r="J133" s="38">
        <f t="shared" si="6"/>
        <v>1</v>
      </c>
      <c r="K133" s="50"/>
      <c r="L133" s="39">
        <f t="shared" si="7"/>
        <v>0</v>
      </c>
      <c r="M133" s="40">
        <f t="shared" si="8"/>
        <v>0</v>
      </c>
      <c r="N133" s="34" t="s">
        <v>22</v>
      </c>
      <c r="O133" s="58"/>
    </row>
    <row r="134" spans="1:15" s="45" customFormat="1" ht="35.25" customHeight="1" x14ac:dyDescent="0.25">
      <c r="A134" s="34">
        <v>126</v>
      </c>
      <c r="B134" s="43">
        <v>3002468</v>
      </c>
      <c r="C134" s="34" t="s">
        <v>25</v>
      </c>
      <c r="D134" s="44" t="s">
        <v>228</v>
      </c>
      <c r="E134" s="36"/>
      <c r="F134" s="17">
        <v>2</v>
      </c>
      <c r="G134" s="48">
        <v>0.89285714285714279</v>
      </c>
      <c r="H134" s="37">
        <v>1</v>
      </c>
      <c r="I134" s="38">
        <f t="shared" si="5"/>
        <v>1.7857142857142856</v>
      </c>
      <c r="J134" s="38">
        <f t="shared" si="6"/>
        <v>2</v>
      </c>
      <c r="K134" s="50"/>
      <c r="L134" s="39">
        <f t="shared" si="7"/>
        <v>0</v>
      </c>
      <c r="M134" s="40">
        <f t="shared" si="8"/>
        <v>0</v>
      </c>
      <c r="N134" s="34" t="s">
        <v>22</v>
      </c>
      <c r="O134" s="58"/>
    </row>
    <row r="135" spans="1:15" s="45" customFormat="1" ht="35.25" customHeight="1" x14ac:dyDescent="0.25">
      <c r="A135" s="34">
        <v>127</v>
      </c>
      <c r="B135" s="43" t="s">
        <v>505</v>
      </c>
      <c r="C135" s="34" t="s">
        <v>25</v>
      </c>
      <c r="D135" s="44" t="s">
        <v>229</v>
      </c>
      <c r="E135" s="36"/>
      <c r="F135" s="17">
        <v>1</v>
      </c>
      <c r="G135" s="48">
        <v>133.03571428571428</v>
      </c>
      <c r="H135" s="37">
        <v>149</v>
      </c>
      <c r="I135" s="38">
        <f t="shared" si="5"/>
        <v>133.03571428571428</v>
      </c>
      <c r="J135" s="38">
        <f t="shared" si="6"/>
        <v>149</v>
      </c>
      <c r="K135" s="50"/>
      <c r="L135" s="39">
        <f t="shared" si="7"/>
        <v>0</v>
      </c>
      <c r="M135" s="40">
        <f t="shared" si="8"/>
        <v>0</v>
      </c>
      <c r="N135" s="34" t="s">
        <v>22</v>
      </c>
      <c r="O135" s="58"/>
    </row>
    <row r="136" spans="1:15" s="45" customFormat="1" ht="35.25" customHeight="1" x14ac:dyDescent="0.25">
      <c r="A136" s="34">
        <v>128</v>
      </c>
      <c r="B136" s="43" t="s">
        <v>502</v>
      </c>
      <c r="C136" s="34" t="s">
        <v>25</v>
      </c>
      <c r="D136" s="44" t="s">
        <v>183</v>
      </c>
      <c r="E136" s="36"/>
      <c r="F136" s="17">
        <v>1</v>
      </c>
      <c r="G136" s="48">
        <v>3620.5357142857147</v>
      </c>
      <c r="H136" s="37">
        <v>4055</v>
      </c>
      <c r="I136" s="38">
        <f t="shared" si="5"/>
        <v>3620.5357142857147</v>
      </c>
      <c r="J136" s="38">
        <f t="shared" si="6"/>
        <v>4055</v>
      </c>
      <c r="K136" s="50"/>
      <c r="L136" s="39">
        <f t="shared" si="7"/>
        <v>0</v>
      </c>
      <c r="M136" s="40">
        <f t="shared" si="8"/>
        <v>0</v>
      </c>
      <c r="N136" s="34" t="s">
        <v>22</v>
      </c>
      <c r="O136" s="58"/>
    </row>
    <row r="137" spans="1:15" s="45" customFormat="1" ht="35.25" customHeight="1" x14ac:dyDescent="0.25">
      <c r="A137" s="34">
        <v>129</v>
      </c>
      <c r="B137" s="43" t="s">
        <v>506</v>
      </c>
      <c r="C137" s="34" t="s">
        <v>25</v>
      </c>
      <c r="D137" s="44" t="s">
        <v>230</v>
      </c>
      <c r="E137" s="36"/>
      <c r="F137" s="17">
        <v>1</v>
      </c>
      <c r="G137" s="48">
        <v>21294.642857142859</v>
      </c>
      <c r="H137" s="37">
        <v>23850</v>
      </c>
      <c r="I137" s="38">
        <f t="shared" ref="I137:I200" si="9">G137*F137</f>
        <v>21294.642857142859</v>
      </c>
      <c r="J137" s="38">
        <f t="shared" ref="J137:J200" si="10">H137*F137</f>
        <v>23850</v>
      </c>
      <c r="K137" s="50"/>
      <c r="L137" s="39">
        <f t="shared" si="7"/>
        <v>0</v>
      </c>
      <c r="M137" s="40">
        <f t="shared" si="8"/>
        <v>0</v>
      </c>
      <c r="N137" s="34" t="s">
        <v>22</v>
      </c>
      <c r="O137" s="58"/>
    </row>
    <row r="138" spans="1:15" s="45" customFormat="1" ht="35.25" customHeight="1" x14ac:dyDescent="0.25">
      <c r="A138" s="34">
        <v>130</v>
      </c>
      <c r="B138" s="43">
        <v>1001272</v>
      </c>
      <c r="C138" s="34" t="s">
        <v>25</v>
      </c>
      <c r="D138" s="44" t="s">
        <v>231</v>
      </c>
      <c r="E138" s="36"/>
      <c r="F138" s="17">
        <v>3</v>
      </c>
      <c r="G138" s="48">
        <v>722.32142857142856</v>
      </c>
      <c r="H138" s="37">
        <v>809</v>
      </c>
      <c r="I138" s="38">
        <f t="shared" si="9"/>
        <v>2166.9642857142858</v>
      </c>
      <c r="J138" s="38">
        <f t="shared" si="10"/>
        <v>2427</v>
      </c>
      <c r="K138" s="50"/>
      <c r="L138" s="39">
        <f t="shared" ref="L138:L201" si="11">K138*F138</f>
        <v>0</v>
      </c>
      <c r="M138" s="40">
        <f t="shared" ref="M138:M201" si="12">L138*1.12</f>
        <v>0</v>
      </c>
      <c r="N138" s="34" t="s">
        <v>22</v>
      </c>
      <c r="O138" s="58"/>
    </row>
    <row r="139" spans="1:15" s="45" customFormat="1" ht="35.25" customHeight="1" x14ac:dyDescent="0.25">
      <c r="A139" s="34">
        <v>131</v>
      </c>
      <c r="B139" s="43">
        <v>1001273</v>
      </c>
      <c r="C139" s="34" t="s">
        <v>25</v>
      </c>
      <c r="D139" s="44" t="s">
        <v>232</v>
      </c>
      <c r="E139" s="36"/>
      <c r="F139" s="17">
        <v>3</v>
      </c>
      <c r="G139" s="48">
        <v>1008.9285714285713</v>
      </c>
      <c r="H139" s="37">
        <v>1130</v>
      </c>
      <c r="I139" s="38">
        <f t="shared" si="9"/>
        <v>3026.7857142857138</v>
      </c>
      <c r="J139" s="38">
        <f t="shared" si="10"/>
        <v>3390</v>
      </c>
      <c r="K139" s="50"/>
      <c r="L139" s="39">
        <f t="shared" si="11"/>
        <v>0</v>
      </c>
      <c r="M139" s="40">
        <f t="shared" si="12"/>
        <v>0</v>
      </c>
      <c r="N139" s="34" t="s">
        <v>22</v>
      </c>
      <c r="O139" s="58"/>
    </row>
    <row r="140" spans="1:15" s="45" customFormat="1" ht="35.25" customHeight="1" x14ac:dyDescent="0.25">
      <c r="A140" s="34">
        <v>132</v>
      </c>
      <c r="B140" s="43">
        <v>1001274</v>
      </c>
      <c r="C140" s="34" t="s">
        <v>25</v>
      </c>
      <c r="D140" s="44" t="s">
        <v>233</v>
      </c>
      <c r="E140" s="36"/>
      <c r="F140" s="17">
        <v>3</v>
      </c>
      <c r="G140" s="48">
        <v>893.75</v>
      </c>
      <c r="H140" s="37">
        <v>1001</v>
      </c>
      <c r="I140" s="38">
        <f t="shared" si="9"/>
        <v>2681.25</v>
      </c>
      <c r="J140" s="38">
        <f t="shared" si="10"/>
        <v>3003</v>
      </c>
      <c r="K140" s="50"/>
      <c r="L140" s="39">
        <f t="shared" si="11"/>
        <v>0</v>
      </c>
      <c r="M140" s="40">
        <f t="shared" si="12"/>
        <v>0</v>
      </c>
      <c r="N140" s="34" t="s">
        <v>22</v>
      </c>
      <c r="O140" s="58"/>
    </row>
    <row r="141" spans="1:15" s="45" customFormat="1" ht="35.25" customHeight="1" x14ac:dyDescent="0.25">
      <c r="A141" s="34">
        <v>133</v>
      </c>
      <c r="B141" s="43">
        <v>1023747</v>
      </c>
      <c r="C141" s="34" t="s">
        <v>25</v>
      </c>
      <c r="D141" s="44" t="s">
        <v>234</v>
      </c>
      <c r="E141" s="36"/>
      <c r="F141" s="17">
        <v>1</v>
      </c>
      <c r="G141" s="48">
        <v>10691.964285714286</v>
      </c>
      <c r="H141" s="37">
        <v>11975</v>
      </c>
      <c r="I141" s="38">
        <f t="shared" si="9"/>
        <v>10691.964285714286</v>
      </c>
      <c r="J141" s="38">
        <f t="shared" si="10"/>
        <v>11975</v>
      </c>
      <c r="K141" s="50"/>
      <c r="L141" s="39">
        <f t="shared" si="11"/>
        <v>0</v>
      </c>
      <c r="M141" s="40">
        <f t="shared" si="12"/>
        <v>0</v>
      </c>
      <c r="N141" s="34" t="s">
        <v>22</v>
      </c>
      <c r="O141" s="58"/>
    </row>
    <row r="142" spans="1:15" s="45" customFormat="1" ht="35.25" customHeight="1" x14ac:dyDescent="0.25">
      <c r="A142" s="34">
        <v>134</v>
      </c>
      <c r="B142" s="43">
        <v>3002847</v>
      </c>
      <c r="C142" s="34" t="s">
        <v>25</v>
      </c>
      <c r="D142" s="44" t="s">
        <v>235</v>
      </c>
      <c r="E142" s="36"/>
      <c r="F142" s="17">
        <v>91</v>
      </c>
      <c r="G142" s="48">
        <v>5.3571428571428568</v>
      </c>
      <c r="H142" s="37">
        <v>6</v>
      </c>
      <c r="I142" s="38">
        <f t="shared" si="9"/>
        <v>487.49999999999994</v>
      </c>
      <c r="J142" s="38">
        <f t="shared" si="10"/>
        <v>546</v>
      </c>
      <c r="K142" s="50"/>
      <c r="L142" s="39">
        <f t="shared" si="11"/>
        <v>0</v>
      </c>
      <c r="M142" s="40">
        <f t="shared" si="12"/>
        <v>0</v>
      </c>
      <c r="N142" s="34" t="s">
        <v>22</v>
      </c>
      <c r="O142" s="58"/>
    </row>
    <row r="143" spans="1:15" s="45" customFormat="1" ht="35.25" customHeight="1" x14ac:dyDescent="0.25">
      <c r="A143" s="34">
        <v>135</v>
      </c>
      <c r="B143" s="43" t="s">
        <v>507</v>
      </c>
      <c r="C143" s="34" t="s">
        <v>25</v>
      </c>
      <c r="D143" s="44" t="s">
        <v>236</v>
      </c>
      <c r="E143" s="36"/>
      <c r="F143" s="17">
        <v>1</v>
      </c>
      <c r="G143" s="48">
        <v>1151.7857142857142</v>
      </c>
      <c r="H143" s="37">
        <v>1290</v>
      </c>
      <c r="I143" s="38">
        <f t="shared" si="9"/>
        <v>1151.7857142857142</v>
      </c>
      <c r="J143" s="38">
        <f t="shared" si="10"/>
        <v>1290</v>
      </c>
      <c r="K143" s="50"/>
      <c r="L143" s="39">
        <f t="shared" si="11"/>
        <v>0</v>
      </c>
      <c r="M143" s="40">
        <f t="shared" si="12"/>
        <v>0</v>
      </c>
      <c r="N143" s="34" t="s">
        <v>22</v>
      </c>
      <c r="O143" s="58"/>
    </row>
    <row r="144" spans="1:15" s="45" customFormat="1" ht="35.25" customHeight="1" x14ac:dyDescent="0.25">
      <c r="A144" s="34">
        <v>136</v>
      </c>
      <c r="B144" s="43" t="s">
        <v>508</v>
      </c>
      <c r="C144" s="34" t="s">
        <v>25</v>
      </c>
      <c r="D144" s="44" t="s">
        <v>237</v>
      </c>
      <c r="E144" s="36"/>
      <c r="F144" s="17">
        <v>4</v>
      </c>
      <c r="G144" s="48">
        <v>150</v>
      </c>
      <c r="H144" s="37">
        <v>168</v>
      </c>
      <c r="I144" s="38">
        <f t="shared" si="9"/>
        <v>600</v>
      </c>
      <c r="J144" s="38">
        <f t="shared" si="10"/>
        <v>672</v>
      </c>
      <c r="K144" s="50"/>
      <c r="L144" s="39">
        <f t="shared" si="11"/>
        <v>0</v>
      </c>
      <c r="M144" s="40">
        <f t="shared" si="12"/>
        <v>0</v>
      </c>
      <c r="N144" s="34" t="s">
        <v>22</v>
      </c>
      <c r="O144" s="58"/>
    </row>
    <row r="145" spans="1:15" s="45" customFormat="1" ht="35.25" customHeight="1" x14ac:dyDescent="0.25">
      <c r="A145" s="34">
        <v>137</v>
      </c>
      <c r="B145" s="43" t="s">
        <v>509</v>
      </c>
      <c r="C145" s="34" t="s">
        <v>25</v>
      </c>
      <c r="D145" s="44" t="s">
        <v>238</v>
      </c>
      <c r="E145" s="36"/>
      <c r="F145" s="17">
        <v>6</v>
      </c>
      <c r="G145" s="48">
        <v>275.89285714285717</v>
      </c>
      <c r="H145" s="37">
        <v>309</v>
      </c>
      <c r="I145" s="38">
        <f t="shared" si="9"/>
        <v>1655.3571428571431</v>
      </c>
      <c r="J145" s="38">
        <f t="shared" si="10"/>
        <v>1854</v>
      </c>
      <c r="K145" s="50"/>
      <c r="L145" s="39">
        <f t="shared" si="11"/>
        <v>0</v>
      </c>
      <c r="M145" s="40">
        <f t="shared" si="12"/>
        <v>0</v>
      </c>
      <c r="N145" s="34" t="s">
        <v>22</v>
      </c>
      <c r="O145" s="58"/>
    </row>
    <row r="146" spans="1:15" s="45" customFormat="1" ht="35.25" customHeight="1" x14ac:dyDescent="0.25">
      <c r="A146" s="34">
        <v>138</v>
      </c>
      <c r="B146" s="43" t="s">
        <v>510</v>
      </c>
      <c r="C146" s="34" t="s">
        <v>25</v>
      </c>
      <c r="D146" s="44" t="s">
        <v>239</v>
      </c>
      <c r="E146" s="36"/>
      <c r="F146" s="17">
        <v>4</v>
      </c>
      <c r="G146" s="48">
        <v>345.53571428571428</v>
      </c>
      <c r="H146" s="37">
        <v>387</v>
      </c>
      <c r="I146" s="38">
        <f t="shared" si="9"/>
        <v>1382.1428571428571</v>
      </c>
      <c r="J146" s="38">
        <f t="shared" si="10"/>
        <v>1548</v>
      </c>
      <c r="K146" s="50"/>
      <c r="L146" s="39">
        <f t="shared" si="11"/>
        <v>0</v>
      </c>
      <c r="M146" s="40">
        <f t="shared" si="12"/>
        <v>0</v>
      </c>
      <c r="N146" s="34" t="s">
        <v>22</v>
      </c>
      <c r="O146" s="58"/>
    </row>
    <row r="147" spans="1:15" s="45" customFormat="1" ht="35.25" customHeight="1" x14ac:dyDescent="0.25">
      <c r="A147" s="34">
        <v>139</v>
      </c>
      <c r="B147" s="43" t="s">
        <v>511</v>
      </c>
      <c r="C147" s="34" t="s">
        <v>25</v>
      </c>
      <c r="D147" s="44" t="s">
        <v>240</v>
      </c>
      <c r="E147" s="36"/>
      <c r="F147" s="17">
        <v>9</v>
      </c>
      <c r="G147" s="48">
        <v>345.53571428571428</v>
      </c>
      <c r="H147" s="37">
        <v>387</v>
      </c>
      <c r="I147" s="38">
        <f t="shared" si="9"/>
        <v>3109.8214285714284</v>
      </c>
      <c r="J147" s="38">
        <f t="shared" si="10"/>
        <v>3483</v>
      </c>
      <c r="K147" s="50"/>
      <c r="L147" s="39">
        <f t="shared" si="11"/>
        <v>0</v>
      </c>
      <c r="M147" s="40">
        <f t="shared" si="12"/>
        <v>0</v>
      </c>
      <c r="N147" s="34" t="s">
        <v>22</v>
      </c>
      <c r="O147" s="58"/>
    </row>
    <row r="148" spans="1:15" s="45" customFormat="1" ht="35.25" customHeight="1" x14ac:dyDescent="0.25">
      <c r="A148" s="34">
        <v>140</v>
      </c>
      <c r="B148" s="43" t="s">
        <v>512</v>
      </c>
      <c r="C148" s="34" t="s">
        <v>25</v>
      </c>
      <c r="D148" s="44" t="s">
        <v>241</v>
      </c>
      <c r="E148" s="36"/>
      <c r="F148" s="17">
        <v>8</v>
      </c>
      <c r="G148" s="48">
        <v>267.85714285714283</v>
      </c>
      <c r="H148" s="37">
        <v>300</v>
      </c>
      <c r="I148" s="38">
        <f t="shared" si="9"/>
        <v>2142.8571428571427</v>
      </c>
      <c r="J148" s="38">
        <f t="shared" si="10"/>
        <v>2400</v>
      </c>
      <c r="K148" s="50"/>
      <c r="L148" s="39">
        <f t="shared" si="11"/>
        <v>0</v>
      </c>
      <c r="M148" s="40">
        <f t="shared" si="12"/>
        <v>0</v>
      </c>
      <c r="N148" s="34" t="s">
        <v>22</v>
      </c>
      <c r="O148" s="58"/>
    </row>
    <row r="149" spans="1:15" s="45" customFormat="1" ht="35.25" customHeight="1" x14ac:dyDescent="0.25">
      <c r="A149" s="34">
        <v>141</v>
      </c>
      <c r="B149" s="43" t="s">
        <v>513</v>
      </c>
      <c r="C149" s="34" t="s">
        <v>25</v>
      </c>
      <c r="D149" s="44" t="s">
        <v>242</v>
      </c>
      <c r="E149" s="36"/>
      <c r="F149" s="17">
        <v>2</v>
      </c>
      <c r="G149" s="48">
        <v>628.57142857142856</v>
      </c>
      <c r="H149" s="37">
        <v>704</v>
      </c>
      <c r="I149" s="38">
        <f t="shared" si="9"/>
        <v>1257.1428571428571</v>
      </c>
      <c r="J149" s="38">
        <f t="shared" si="10"/>
        <v>1408</v>
      </c>
      <c r="K149" s="50"/>
      <c r="L149" s="39">
        <f t="shared" si="11"/>
        <v>0</v>
      </c>
      <c r="M149" s="40">
        <f t="shared" si="12"/>
        <v>0</v>
      </c>
      <c r="N149" s="34" t="s">
        <v>22</v>
      </c>
      <c r="O149" s="58"/>
    </row>
    <row r="150" spans="1:15" s="45" customFormat="1" ht="35.25" customHeight="1" x14ac:dyDescent="0.25">
      <c r="A150" s="34">
        <v>142</v>
      </c>
      <c r="B150" s="43" t="s">
        <v>514</v>
      </c>
      <c r="C150" s="34" t="s">
        <v>25</v>
      </c>
      <c r="D150" s="44" t="s">
        <v>243</v>
      </c>
      <c r="E150" s="36"/>
      <c r="F150" s="17">
        <v>7</v>
      </c>
      <c r="G150" s="48">
        <v>34.821428571428569</v>
      </c>
      <c r="H150" s="37">
        <v>39</v>
      </c>
      <c r="I150" s="38">
        <f t="shared" si="9"/>
        <v>243.75</v>
      </c>
      <c r="J150" s="38">
        <f t="shared" si="10"/>
        <v>273</v>
      </c>
      <c r="K150" s="50"/>
      <c r="L150" s="39">
        <f t="shared" si="11"/>
        <v>0</v>
      </c>
      <c r="M150" s="40">
        <f t="shared" si="12"/>
        <v>0</v>
      </c>
      <c r="N150" s="34" t="s">
        <v>22</v>
      </c>
      <c r="O150" s="58"/>
    </row>
    <row r="151" spans="1:15" s="45" customFormat="1" ht="35.25" customHeight="1" x14ac:dyDescent="0.25">
      <c r="A151" s="34">
        <v>143</v>
      </c>
      <c r="B151" s="43" t="s">
        <v>515</v>
      </c>
      <c r="C151" s="34" t="s">
        <v>25</v>
      </c>
      <c r="D151" s="44" t="s">
        <v>244</v>
      </c>
      <c r="E151" s="36"/>
      <c r="F151" s="17">
        <v>14</v>
      </c>
      <c r="G151" s="48">
        <v>625</v>
      </c>
      <c r="H151" s="37">
        <v>700</v>
      </c>
      <c r="I151" s="38">
        <f t="shared" si="9"/>
        <v>8750</v>
      </c>
      <c r="J151" s="38">
        <f t="shared" si="10"/>
        <v>9800</v>
      </c>
      <c r="K151" s="50"/>
      <c r="L151" s="39">
        <f t="shared" si="11"/>
        <v>0</v>
      </c>
      <c r="M151" s="40">
        <f t="shared" si="12"/>
        <v>0</v>
      </c>
      <c r="N151" s="34" t="s">
        <v>22</v>
      </c>
      <c r="O151" s="58"/>
    </row>
    <row r="152" spans="1:15" s="45" customFormat="1" ht="35.25" customHeight="1" x14ac:dyDescent="0.25">
      <c r="A152" s="34">
        <v>144</v>
      </c>
      <c r="B152" s="43" t="s">
        <v>516</v>
      </c>
      <c r="C152" s="34" t="s">
        <v>25</v>
      </c>
      <c r="D152" s="44" t="s">
        <v>245</v>
      </c>
      <c r="E152" s="36"/>
      <c r="F152" s="17">
        <v>12</v>
      </c>
      <c r="G152" s="48">
        <v>750</v>
      </c>
      <c r="H152" s="37">
        <v>840</v>
      </c>
      <c r="I152" s="38">
        <f t="shared" si="9"/>
        <v>9000</v>
      </c>
      <c r="J152" s="38">
        <f t="shared" si="10"/>
        <v>10080</v>
      </c>
      <c r="K152" s="50"/>
      <c r="L152" s="39">
        <f t="shared" si="11"/>
        <v>0</v>
      </c>
      <c r="M152" s="40">
        <f t="shared" si="12"/>
        <v>0</v>
      </c>
      <c r="N152" s="34" t="s">
        <v>22</v>
      </c>
      <c r="O152" s="58"/>
    </row>
    <row r="153" spans="1:15" s="45" customFormat="1" ht="35.25" customHeight="1" x14ac:dyDescent="0.25">
      <c r="A153" s="34">
        <v>145</v>
      </c>
      <c r="B153" s="43" t="s">
        <v>517</v>
      </c>
      <c r="C153" s="34" t="s">
        <v>25</v>
      </c>
      <c r="D153" s="44" t="s">
        <v>246</v>
      </c>
      <c r="E153" s="36"/>
      <c r="F153" s="17">
        <v>5</v>
      </c>
      <c r="G153" s="48">
        <v>1013.3928571428571</v>
      </c>
      <c r="H153" s="37">
        <v>1135</v>
      </c>
      <c r="I153" s="38">
        <f t="shared" si="9"/>
        <v>5066.9642857142853</v>
      </c>
      <c r="J153" s="38">
        <f t="shared" si="10"/>
        <v>5675</v>
      </c>
      <c r="K153" s="50"/>
      <c r="L153" s="39">
        <f t="shared" si="11"/>
        <v>0</v>
      </c>
      <c r="M153" s="40">
        <f t="shared" si="12"/>
        <v>0</v>
      </c>
      <c r="N153" s="34" t="s">
        <v>22</v>
      </c>
      <c r="O153" s="58"/>
    </row>
    <row r="154" spans="1:15" s="45" customFormat="1" ht="35.25" customHeight="1" x14ac:dyDescent="0.25">
      <c r="A154" s="34">
        <v>146</v>
      </c>
      <c r="B154" s="43" t="s">
        <v>518</v>
      </c>
      <c r="C154" s="34" t="s">
        <v>25</v>
      </c>
      <c r="D154" s="44" t="s">
        <v>247</v>
      </c>
      <c r="E154" s="36"/>
      <c r="F154" s="17">
        <v>7</v>
      </c>
      <c r="G154" s="48">
        <v>273.21428571428572</v>
      </c>
      <c r="H154" s="37">
        <v>306</v>
      </c>
      <c r="I154" s="38">
        <f t="shared" si="9"/>
        <v>1912.5</v>
      </c>
      <c r="J154" s="38">
        <f t="shared" si="10"/>
        <v>2142</v>
      </c>
      <c r="K154" s="50"/>
      <c r="L154" s="39">
        <f t="shared" si="11"/>
        <v>0</v>
      </c>
      <c r="M154" s="40">
        <f t="shared" si="12"/>
        <v>0</v>
      </c>
      <c r="N154" s="34" t="s">
        <v>22</v>
      </c>
      <c r="O154" s="58"/>
    </row>
    <row r="155" spans="1:15" s="45" customFormat="1" ht="35.25" customHeight="1" x14ac:dyDescent="0.25">
      <c r="A155" s="34">
        <v>147</v>
      </c>
      <c r="B155" s="43" t="s">
        <v>519</v>
      </c>
      <c r="C155" s="34" t="s">
        <v>25</v>
      </c>
      <c r="D155" s="44" t="s">
        <v>248</v>
      </c>
      <c r="E155" s="36"/>
      <c r="F155" s="17">
        <v>5</v>
      </c>
      <c r="G155" s="48">
        <v>464.28571428571433</v>
      </c>
      <c r="H155" s="37">
        <v>520</v>
      </c>
      <c r="I155" s="38">
        <f t="shared" si="9"/>
        <v>2321.4285714285716</v>
      </c>
      <c r="J155" s="38">
        <f t="shared" si="10"/>
        <v>2600</v>
      </c>
      <c r="K155" s="50"/>
      <c r="L155" s="39">
        <f t="shared" si="11"/>
        <v>0</v>
      </c>
      <c r="M155" s="40">
        <f t="shared" si="12"/>
        <v>0</v>
      </c>
      <c r="N155" s="34" t="s">
        <v>22</v>
      </c>
      <c r="O155" s="58"/>
    </row>
    <row r="156" spans="1:15" s="45" customFormat="1" ht="35.25" customHeight="1" x14ac:dyDescent="0.25">
      <c r="A156" s="34">
        <v>148</v>
      </c>
      <c r="B156" s="43" t="s">
        <v>520</v>
      </c>
      <c r="C156" s="34" t="s">
        <v>25</v>
      </c>
      <c r="D156" s="44" t="s">
        <v>249</v>
      </c>
      <c r="E156" s="36"/>
      <c r="F156" s="17">
        <v>2</v>
      </c>
      <c r="G156" s="48">
        <v>464.28571428571433</v>
      </c>
      <c r="H156" s="37">
        <v>520</v>
      </c>
      <c r="I156" s="38">
        <f t="shared" si="9"/>
        <v>928.57142857142867</v>
      </c>
      <c r="J156" s="38">
        <f t="shared" si="10"/>
        <v>1040</v>
      </c>
      <c r="K156" s="50"/>
      <c r="L156" s="39">
        <f t="shared" si="11"/>
        <v>0</v>
      </c>
      <c r="M156" s="40">
        <f t="shared" si="12"/>
        <v>0</v>
      </c>
      <c r="N156" s="34" t="s">
        <v>22</v>
      </c>
      <c r="O156" s="58"/>
    </row>
    <row r="157" spans="1:15" s="45" customFormat="1" ht="35.25" customHeight="1" x14ac:dyDescent="0.25">
      <c r="A157" s="34">
        <v>149</v>
      </c>
      <c r="B157" s="43" t="s">
        <v>521</v>
      </c>
      <c r="C157" s="34" t="s">
        <v>25</v>
      </c>
      <c r="D157" s="44" t="s">
        <v>250</v>
      </c>
      <c r="E157" s="36"/>
      <c r="F157" s="17">
        <v>2</v>
      </c>
      <c r="G157" s="48">
        <v>464.28571428571433</v>
      </c>
      <c r="H157" s="37">
        <v>520</v>
      </c>
      <c r="I157" s="38">
        <f t="shared" si="9"/>
        <v>928.57142857142867</v>
      </c>
      <c r="J157" s="38">
        <f t="shared" si="10"/>
        <v>1040</v>
      </c>
      <c r="K157" s="50"/>
      <c r="L157" s="39">
        <f t="shared" si="11"/>
        <v>0</v>
      </c>
      <c r="M157" s="40">
        <f t="shared" si="12"/>
        <v>0</v>
      </c>
      <c r="N157" s="34" t="s">
        <v>22</v>
      </c>
      <c r="O157" s="58"/>
    </row>
    <row r="158" spans="1:15" s="45" customFormat="1" ht="35.25" customHeight="1" x14ac:dyDescent="0.25">
      <c r="A158" s="34">
        <v>150</v>
      </c>
      <c r="B158" s="43" t="s">
        <v>522</v>
      </c>
      <c r="C158" s="34" t="s">
        <v>25</v>
      </c>
      <c r="D158" s="44" t="s">
        <v>251</v>
      </c>
      <c r="E158" s="36"/>
      <c r="F158" s="17">
        <v>2</v>
      </c>
      <c r="G158" s="48">
        <v>464.28571428571433</v>
      </c>
      <c r="H158" s="37">
        <v>520</v>
      </c>
      <c r="I158" s="38">
        <f t="shared" si="9"/>
        <v>928.57142857142867</v>
      </c>
      <c r="J158" s="38">
        <f t="shared" si="10"/>
        <v>1040</v>
      </c>
      <c r="K158" s="50"/>
      <c r="L158" s="39">
        <f t="shared" si="11"/>
        <v>0</v>
      </c>
      <c r="M158" s="40">
        <f t="shared" si="12"/>
        <v>0</v>
      </c>
      <c r="N158" s="34" t="s">
        <v>22</v>
      </c>
      <c r="O158" s="58"/>
    </row>
    <row r="159" spans="1:15" s="45" customFormat="1" ht="35.25" customHeight="1" x14ac:dyDescent="0.25">
      <c r="A159" s="34">
        <v>151</v>
      </c>
      <c r="B159" s="43" t="s">
        <v>523</v>
      </c>
      <c r="C159" s="34" t="s">
        <v>25</v>
      </c>
      <c r="D159" s="44" t="s">
        <v>252</v>
      </c>
      <c r="E159" s="36"/>
      <c r="F159" s="17">
        <v>3</v>
      </c>
      <c r="G159" s="48">
        <v>265.17857142857144</v>
      </c>
      <c r="H159" s="37">
        <v>297</v>
      </c>
      <c r="I159" s="38">
        <f t="shared" si="9"/>
        <v>795.53571428571433</v>
      </c>
      <c r="J159" s="38">
        <f t="shared" si="10"/>
        <v>891</v>
      </c>
      <c r="K159" s="50"/>
      <c r="L159" s="39">
        <f t="shared" si="11"/>
        <v>0</v>
      </c>
      <c r="M159" s="40">
        <f t="shared" si="12"/>
        <v>0</v>
      </c>
      <c r="N159" s="34" t="s">
        <v>22</v>
      </c>
      <c r="O159" s="58"/>
    </row>
    <row r="160" spans="1:15" s="45" customFormat="1" ht="35.25" customHeight="1" x14ac:dyDescent="0.25">
      <c r="A160" s="34">
        <v>152</v>
      </c>
      <c r="B160" s="43" t="s">
        <v>524</v>
      </c>
      <c r="C160" s="34" t="s">
        <v>25</v>
      </c>
      <c r="D160" s="44" t="s">
        <v>253</v>
      </c>
      <c r="E160" s="36"/>
      <c r="F160" s="17">
        <v>2</v>
      </c>
      <c r="G160" s="48">
        <v>230.35714285714283</v>
      </c>
      <c r="H160" s="37">
        <v>258</v>
      </c>
      <c r="I160" s="38">
        <f t="shared" si="9"/>
        <v>460.71428571428567</v>
      </c>
      <c r="J160" s="38">
        <f t="shared" si="10"/>
        <v>516</v>
      </c>
      <c r="K160" s="50"/>
      <c r="L160" s="39">
        <f t="shared" si="11"/>
        <v>0</v>
      </c>
      <c r="M160" s="40">
        <f t="shared" si="12"/>
        <v>0</v>
      </c>
      <c r="N160" s="34" t="s">
        <v>22</v>
      </c>
      <c r="O160" s="58"/>
    </row>
    <row r="161" spans="1:15" s="45" customFormat="1" ht="35.25" customHeight="1" x14ac:dyDescent="0.25">
      <c r="A161" s="34">
        <v>153</v>
      </c>
      <c r="B161" s="43" t="s">
        <v>525</v>
      </c>
      <c r="C161" s="34" t="s">
        <v>25</v>
      </c>
      <c r="D161" s="44" t="s">
        <v>254</v>
      </c>
      <c r="E161" s="36"/>
      <c r="F161" s="17">
        <v>20</v>
      </c>
      <c r="G161" s="48">
        <v>321.42857142857144</v>
      </c>
      <c r="H161" s="37">
        <v>360</v>
      </c>
      <c r="I161" s="38">
        <f t="shared" si="9"/>
        <v>6428.5714285714294</v>
      </c>
      <c r="J161" s="38">
        <f t="shared" si="10"/>
        <v>7200</v>
      </c>
      <c r="K161" s="50"/>
      <c r="L161" s="39">
        <f t="shared" si="11"/>
        <v>0</v>
      </c>
      <c r="M161" s="40">
        <f t="shared" si="12"/>
        <v>0</v>
      </c>
      <c r="N161" s="34" t="s">
        <v>22</v>
      </c>
      <c r="O161" s="58"/>
    </row>
    <row r="162" spans="1:15" s="45" customFormat="1" ht="35.25" customHeight="1" x14ac:dyDescent="0.25">
      <c r="A162" s="34">
        <v>154</v>
      </c>
      <c r="B162" s="43" t="s">
        <v>526</v>
      </c>
      <c r="C162" s="34" t="s">
        <v>25</v>
      </c>
      <c r="D162" s="44" t="s">
        <v>255</v>
      </c>
      <c r="E162" s="36"/>
      <c r="F162" s="17">
        <v>1</v>
      </c>
      <c r="G162" s="48">
        <v>535.71428571428567</v>
      </c>
      <c r="H162" s="37">
        <v>600</v>
      </c>
      <c r="I162" s="38">
        <f t="shared" si="9"/>
        <v>535.71428571428567</v>
      </c>
      <c r="J162" s="38">
        <f t="shared" si="10"/>
        <v>600</v>
      </c>
      <c r="K162" s="50"/>
      <c r="L162" s="39">
        <f t="shared" si="11"/>
        <v>0</v>
      </c>
      <c r="M162" s="40">
        <f t="shared" si="12"/>
        <v>0</v>
      </c>
      <c r="N162" s="34" t="s">
        <v>22</v>
      </c>
      <c r="O162" s="58"/>
    </row>
    <row r="163" spans="1:15" s="45" customFormat="1" ht="35.25" customHeight="1" x14ac:dyDescent="0.25">
      <c r="A163" s="34">
        <v>155</v>
      </c>
      <c r="B163" s="43">
        <v>1003279</v>
      </c>
      <c r="C163" s="34" t="s">
        <v>25</v>
      </c>
      <c r="D163" s="44" t="s">
        <v>256</v>
      </c>
      <c r="E163" s="36"/>
      <c r="F163" s="17">
        <v>8</v>
      </c>
      <c r="G163" s="48">
        <v>3125</v>
      </c>
      <c r="H163" s="37">
        <v>3500</v>
      </c>
      <c r="I163" s="38">
        <f t="shared" si="9"/>
        <v>25000</v>
      </c>
      <c r="J163" s="38">
        <f t="shared" si="10"/>
        <v>28000</v>
      </c>
      <c r="K163" s="50"/>
      <c r="L163" s="39">
        <f t="shared" si="11"/>
        <v>0</v>
      </c>
      <c r="M163" s="40">
        <f t="shared" si="12"/>
        <v>0</v>
      </c>
      <c r="N163" s="34" t="s">
        <v>22</v>
      </c>
      <c r="O163" s="58"/>
    </row>
    <row r="164" spans="1:15" s="45" customFormat="1" ht="35.25" customHeight="1" x14ac:dyDescent="0.25">
      <c r="A164" s="34">
        <v>156</v>
      </c>
      <c r="B164" s="43">
        <v>1008050</v>
      </c>
      <c r="C164" s="34" t="s">
        <v>25</v>
      </c>
      <c r="D164" s="44" t="s">
        <v>257</v>
      </c>
      <c r="E164" s="36"/>
      <c r="F164" s="17">
        <v>3</v>
      </c>
      <c r="G164" s="48">
        <v>714.28571428571433</v>
      </c>
      <c r="H164" s="37">
        <v>800</v>
      </c>
      <c r="I164" s="38">
        <f t="shared" si="9"/>
        <v>2142.8571428571431</v>
      </c>
      <c r="J164" s="38">
        <f t="shared" si="10"/>
        <v>2400</v>
      </c>
      <c r="K164" s="50"/>
      <c r="L164" s="39">
        <f t="shared" si="11"/>
        <v>0</v>
      </c>
      <c r="M164" s="40">
        <f t="shared" si="12"/>
        <v>0</v>
      </c>
      <c r="N164" s="34" t="s">
        <v>22</v>
      </c>
      <c r="O164" s="58"/>
    </row>
    <row r="165" spans="1:15" s="45" customFormat="1" ht="35.25" customHeight="1" x14ac:dyDescent="0.25">
      <c r="A165" s="34">
        <v>157</v>
      </c>
      <c r="B165" s="43">
        <v>1008217</v>
      </c>
      <c r="C165" s="34" t="s">
        <v>25</v>
      </c>
      <c r="D165" s="44" t="s">
        <v>258</v>
      </c>
      <c r="E165" s="36"/>
      <c r="F165" s="17">
        <v>2</v>
      </c>
      <c r="G165" s="48">
        <v>223.21428571428572</v>
      </c>
      <c r="H165" s="37">
        <v>250</v>
      </c>
      <c r="I165" s="38">
        <f t="shared" si="9"/>
        <v>446.42857142857144</v>
      </c>
      <c r="J165" s="38">
        <f t="shared" si="10"/>
        <v>500</v>
      </c>
      <c r="K165" s="50"/>
      <c r="L165" s="39">
        <f t="shared" si="11"/>
        <v>0</v>
      </c>
      <c r="M165" s="40">
        <f t="shared" si="12"/>
        <v>0</v>
      </c>
      <c r="N165" s="34" t="s">
        <v>22</v>
      </c>
      <c r="O165" s="58"/>
    </row>
    <row r="166" spans="1:15" s="45" customFormat="1" ht="35.25" customHeight="1" x14ac:dyDescent="0.25">
      <c r="A166" s="34">
        <v>158</v>
      </c>
      <c r="B166" s="43">
        <v>1012225</v>
      </c>
      <c r="C166" s="34" t="s">
        <v>25</v>
      </c>
      <c r="D166" s="44" t="s">
        <v>259</v>
      </c>
      <c r="E166" s="36"/>
      <c r="F166" s="17">
        <v>1</v>
      </c>
      <c r="G166" s="48">
        <v>48.214285714285715</v>
      </c>
      <c r="H166" s="37">
        <v>54</v>
      </c>
      <c r="I166" s="38">
        <f t="shared" si="9"/>
        <v>48.214285714285715</v>
      </c>
      <c r="J166" s="38">
        <f t="shared" si="10"/>
        <v>54</v>
      </c>
      <c r="K166" s="50"/>
      <c r="L166" s="39">
        <f t="shared" si="11"/>
        <v>0</v>
      </c>
      <c r="M166" s="40">
        <f t="shared" si="12"/>
        <v>0</v>
      </c>
      <c r="N166" s="34" t="s">
        <v>22</v>
      </c>
      <c r="O166" s="58"/>
    </row>
    <row r="167" spans="1:15" s="45" customFormat="1" ht="35.25" customHeight="1" x14ac:dyDescent="0.25">
      <c r="A167" s="34">
        <v>159</v>
      </c>
      <c r="B167" s="43">
        <v>1012228</v>
      </c>
      <c r="C167" s="34" t="s">
        <v>25</v>
      </c>
      <c r="D167" s="44" t="s">
        <v>260</v>
      </c>
      <c r="E167" s="36"/>
      <c r="F167" s="17">
        <v>1</v>
      </c>
      <c r="G167" s="48">
        <v>48.214285714285715</v>
      </c>
      <c r="H167" s="37">
        <v>54</v>
      </c>
      <c r="I167" s="38">
        <f t="shared" si="9"/>
        <v>48.214285714285715</v>
      </c>
      <c r="J167" s="38">
        <f t="shared" si="10"/>
        <v>54</v>
      </c>
      <c r="K167" s="50"/>
      <c r="L167" s="39">
        <f t="shared" si="11"/>
        <v>0</v>
      </c>
      <c r="M167" s="40">
        <f t="shared" si="12"/>
        <v>0</v>
      </c>
      <c r="N167" s="34" t="s">
        <v>22</v>
      </c>
      <c r="O167" s="58"/>
    </row>
    <row r="168" spans="1:15" s="45" customFormat="1" ht="35.25" customHeight="1" x14ac:dyDescent="0.25">
      <c r="A168" s="34">
        <v>160</v>
      </c>
      <c r="B168" s="43">
        <v>1012233</v>
      </c>
      <c r="C168" s="34" t="s">
        <v>25</v>
      </c>
      <c r="D168" s="44" t="s">
        <v>261</v>
      </c>
      <c r="E168" s="36"/>
      <c r="F168" s="17">
        <v>4</v>
      </c>
      <c r="G168" s="48">
        <v>178.57142857142858</v>
      </c>
      <c r="H168" s="37">
        <v>200</v>
      </c>
      <c r="I168" s="38">
        <f t="shared" si="9"/>
        <v>714.28571428571433</v>
      </c>
      <c r="J168" s="38">
        <f t="shared" si="10"/>
        <v>800</v>
      </c>
      <c r="K168" s="50"/>
      <c r="L168" s="39">
        <f t="shared" si="11"/>
        <v>0</v>
      </c>
      <c r="M168" s="40">
        <f t="shared" si="12"/>
        <v>0</v>
      </c>
      <c r="N168" s="34" t="s">
        <v>22</v>
      </c>
      <c r="O168" s="58"/>
    </row>
    <row r="169" spans="1:15" s="45" customFormat="1" ht="35.25" customHeight="1" x14ac:dyDescent="0.25">
      <c r="A169" s="34">
        <v>161</v>
      </c>
      <c r="B169" s="43">
        <v>1012236</v>
      </c>
      <c r="C169" s="34" t="s">
        <v>25</v>
      </c>
      <c r="D169" s="44" t="s">
        <v>262</v>
      </c>
      <c r="E169" s="36"/>
      <c r="F169" s="17">
        <v>10</v>
      </c>
      <c r="G169" s="48">
        <v>178.57142857142858</v>
      </c>
      <c r="H169" s="37">
        <v>200</v>
      </c>
      <c r="I169" s="38">
        <f t="shared" si="9"/>
        <v>1785.7142857142858</v>
      </c>
      <c r="J169" s="38">
        <f t="shared" si="10"/>
        <v>2000</v>
      </c>
      <c r="K169" s="50"/>
      <c r="L169" s="39">
        <f t="shared" si="11"/>
        <v>0</v>
      </c>
      <c r="M169" s="40">
        <f t="shared" si="12"/>
        <v>0</v>
      </c>
      <c r="N169" s="34" t="s">
        <v>22</v>
      </c>
      <c r="O169" s="58"/>
    </row>
    <row r="170" spans="1:15" s="45" customFormat="1" ht="35.25" customHeight="1" x14ac:dyDescent="0.25">
      <c r="A170" s="34">
        <v>162</v>
      </c>
      <c r="B170" s="43">
        <v>1012238</v>
      </c>
      <c r="C170" s="34" t="s">
        <v>25</v>
      </c>
      <c r="D170" s="44" t="s">
        <v>263</v>
      </c>
      <c r="E170" s="36"/>
      <c r="F170" s="17">
        <v>6</v>
      </c>
      <c r="G170" s="48">
        <v>178.57142857142858</v>
      </c>
      <c r="H170" s="37">
        <v>200</v>
      </c>
      <c r="I170" s="38">
        <f t="shared" si="9"/>
        <v>1071.4285714285716</v>
      </c>
      <c r="J170" s="38">
        <f t="shared" si="10"/>
        <v>1200</v>
      </c>
      <c r="K170" s="50"/>
      <c r="L170" s="39">
        <f t="shared" si="11"/>
        <v>0</v>
      </c>
      <c r="M170" s="40">
        <f t="shared" si="12"/>
        <v>0</v>
      </c>
      <c r="N170" s="34" t="s">
        <v>22</v>
      </c>
      <c r="O170" s="58"/>
    </row>
    <row r="171" spans="1:15" s="45" customFormat="1" ht="35.25" customHeight="1" x14ac:dyDescent="0.25">
      <c r="A171" s="34">
        <v>163</v>
      </c>
      <c r="B171" s="43">
        <v>1022143</v>
      </c>
      <c r="C171" s="34" t="s">
        <v>25</v>
      </c>
      <c r="D171" s="44" t="s">
        <v>264</v>
      </c>
      <c r="E171" s="36"/>
      <c r="F171" s="17">
        <v>1</v>
      </c>
      <c r="G171" s="48">
        <v>1500</v>
      </c>
      <c r="H171" s="37">
        <v>1680</v>
      </c>
      <c r="I171" s="38">
        <f t="shared" si="9"/>
        <v>1500</v>
      </c>
      <c r="J171" s="38">
        <f t="shared" si="10"/>
        <v>1680</v>
      </c>
      <c r="K171" s="50"/>
      <c r="L171" s="39">
        <f t="shared" si="11"/>
        <v>0</v>
      </c>
      <c r="M171" s="40">
        <f t="shared" si="12"/>
        <v>0</v>
      </c>
      <c r="N171" s="34" t="s">
        <v>22</v>
      </c>
      <c r="O171" s="58"/>
    </row>
    <row r="172" spans="1:15" s="45" customFormat="1" ht="35.25" customHeight="1" x14ac:dyDescent="0.25">
      <c r="A172" s="34">
        <v>164</v>
      </c>
      <c r="B172" s="43">
        <v>1026284</v>
      </c>
      <c r="C172" s="34" t="s">
        <v>25</v>
      </c>
      <c r="D172" s="44" t="s">
        <v>265</v>
      </c>
      <c r="E172" s="36"/>
      <c r="F172" s="17">
        <v>2</v>
      </c>
      <c r="G172" s="48">
        <v>1500</v>
      </c>
      <c r="H172" s="37">
        <v>1680</v>
      </c>
      <c r="I172" s="38">
        <f t="shared" si="9"/>
        <v>3000</v>
      </c>
      <c r="J172" s="38">
        <f t="shared" si="10"/>
        <v>3360</v>
      </c>
      <c r="K172" s="50"/>
      <c r="L172" s="39">
        <f t="shared" si="11"/>
        <v>0</v>
      </c>
      <c r="M172" s="40">
        <f t="shared" si="12"/>
        <v>0</v>
      </c>
      <c r="N172" s="34" t="s">
        <v>22</v>
      </c>
      <c r="O172" s="58"/>
    </row>
    <row r="173" spans="1:15" s="45" customFormat="1" ht="35.25" customHeight="1" x14ac:dyDescent="0.25">
      <c r="A173" s="34">
        <v>165</v>
      </c>
      <c r="B173" s="43">
        <v>1079614</v>
      </c>
      <c r="C173" s="34" t="s">
        <v>25</v>
      </c>
      <c r="D173" s="44" t="s">
        <v>266</v>
      </c>
      <c r="E173" s="36"/>
      <c r="F173" s="17">
        <v>3</v>
      </c>
      <c r="G173" s="48">
        <v>8584.8214285714294</v>
      </c>
      <c r="H173" s="37">
        <v>9615</v>
      </c>
      <c r="I173" s="38">
        <f t="shared" si="9"/>
        <v>25754.46428571429</v>
      </c>
      <c r="J173" s="38">
        <f t="shared" si="10"/>
        <v>28845</v>
      </c>
      <c r="K173" s="50"/>
      <c r="L173" s="39">
        <f t="shared" si="11"/>
        <v>0</v>
      </c>
      <c r="M173" s="40">
        <f t="shared" si="12"/>
        <v>0</v>
      </c>
      <c r="N173" s="34" t="s">
        <v>22</v>
      </c>
      <c r="O173" s="58"/>
    </row>
    <row r="174" spans="1:15" s="45" customFormat="1" ht="35.25" customHeight="1" x14ac:dyDescent="0.25">
      <c r="A174" s="34">
        <v>166</v>
      </c>
      <c r="B174" s="43">
        <v>3002853</v>
      </c>
      <c r="C174" s="34" t="s">
        <v>25</v>
      </c>
      <c r="D174" s="44" t="s">
        <v>267</v>
      </c>
      <c r="E174" s="36"/>
      <c r="F174" s="17">
        <v>4</v>
      </c>
      <c r="G174" s="48">
        <v>3.5714285714285712</v>
      </c>
      <c r="H174" s="37">
        <v>4</v>
      </c>
      <c r="I174" s="38">
        <f t="shared" si="9"/>
        <v>14.285714285714285</v>
      </c>
      <c r="J174" s="38">
        <f t="shared" si="10"/>
        <v>16</v>
      </c>
      <c r="K174" s="50"/>
      <c r="L174" s="39">
        <f t="shared" si="11"/>
        <v>0</v>
      </c>
      <c r="M174" s="40">
        <f t="shared" si="12"/>
        <v>0</v>
      </c>
      <c r="N174" s="34" t="s">
        <v>22</v>
      </c>
      <c r="O174" s="58"/>
    </row>
    <row r="175" spans="1:15" s="45" customFormat="1" ht="35.25" customHeight="1" x14ac:dyDescent="0.25">
      <c r="A175" s="34">
        <v>167</v>
      </c>
      <c r="B175" s="43">
        <v>3002898</v>
      </c>
      <c r="C175" s="34" t="s">
        <v>25</v>
      </c>
      <c r="D175" s="44" t="s">
        <v>268</v>
      </c>
      <c r="E175" s="36"/>
      <c r="F175" s="17">
        <v>4</v>
      </c>
      <c r="G175" s="48">
        <v>5.3571428571428568</v>
      </c>
      <c r="H175" s="37">
        <v>6</v>
      </c>
      <c r="I175" s="38">
        <f t="shared" si="9"/>
        <v>21.428571428571427</v>
      </c>
      <c r="J175" s="38">
        <f t="shared" si="10"/>
        <v>24</v>
      </c>
      <c r="K175" s="50"/>
      <c r="L175" s="39">
        <f t="shared" si="11"/>
        <v>0</v>
      </c>
      <c r="M175" s="40">
        <f t="shared" si="12"/>
        <v>0</v>
      </c>
      <c r="N175" s="34" t="s">
        <v>22</v>
      </c>
      <c r="O175" s="58"/>
    </row>
    <row r="176" spans="1:15" s="45" customFormat="1" ht="35.25" customHeight="1" x14ac:dyDescent="0.25">
      <c r="A176" s="34">
        <v>168</v>
      </c>
      <c r="B176" s="43">
        <v>3003526</v>
      </c>
      <c r="C176" s="34" t="s">
        <v>25</v>
      </c>
      <c r="D176" s="44" t="s">
        <v>269</v>
      </c>
      <c r="E176" s="36"/>
      <c r="F176" s="17">
        <v>9</v>
      </c>
      <c r="G176" s="48">
        <v>151.78571428571428</v>
      </c>
      <c r="H176" s="37">
        <v>170</v>
      </c>
      <c r="I176" s="38">
        <f t="shared" si="9"/>
        <v>1366.0714285714284</v>
      </c>
      <c r="J176" s="38">
        <f t="shared" si="10"/>
        <v>1530</v>
      </c>
      <c r="K176" s="50"/>
      <c r="L176" s="39">
        <f t="shared" si="11"/>
        <v>0</v>
      </c>
      <c r="M176" s="40">
        <f t="shared" si="12"/>
        <v>0</v>
      </c>
      <c r="N176" s="34" t="s">
        <v>22</v>
      </c>
      <c r="O176" s="58"/>
    </row>
    <row r="177" spans="1:15" s="45" customFormat="1" ht="35.25" customHeight="1" x14ac:dyDescent="0.25">
      <c r="A177" s="34">
        <v>169</v>
      </c>
      <c r="B177" s="43">
        <v>1021083</v>
      </c>
      <c r="C177" s="34" t="s">
        <v>25</v>
      </c>
      <c r="D177" s="44" t="s">
        <v>270</v>
      </c>
      <c r="E177" s="36"/>
      <c r="F177" s="17">
        <v>4</v>
      </c>
      <c r="G177" s="48">
        <v>3454.4642857142853</v>
      </c>
      <c r="H177" s="37">
        <v>3869</v>
      </c>
      <c r="I177" s="38">
        <f t="shared" si="9"/>
        <v>13817.857142857141</v>
      </c>
      <c r="J177" s="38">
        <f t="shared" si="10"/>
        <v>15476</v>
      </c>
      <c r="K177" s="50"/>
      <c r="L177" s="39">
        <f t="shared" si="11"/>
        <v>0</v>
      </c>
      <c r="M177" s="40">
        <f t="shared" si="12"/>
        <v>0</v>
      </c>
      <c r="N177" s="34" t="s">
        <v>22</v>
      </c>
      <c r="O177" s="58"/>
    </row>
    <row r="178" spans="1:15" s="45" customFormat="1" ht="35.25" customHeight="1" x14ac:dyDescent="0.25">
      <c r="A178" s="34">
        <v>170</v>
      </c>
      <c r="B178" s="43">
        <v>3002992</v>
      </c>
      <c r="C178" s="34" t="s">
        <v>25</v>
      </c>
      <c r="D178" s="44" t="s">
        <v>271</v>
      </c>
      <c r="E178" s="36"/>
      <c r="F178" s="17">
        <v>48</v>
      </c>
      <c r="G178" s="48">
        <v>19.642857142857142</v>
      </c>
      <c r="H178" s="37">
        <v>22</v>
      </c>
      <c r="I178" s="38">
        <f t="shared" si="9"/>
        <v>942.85714285714289</v>
      </c>
      <c r="J178" s="38">
        <f t="shared" si="10"/>
        <v>1056</v>
      </c>
      <c r="K178" s="50"/>
      <c r="L178" s="39">
        <f t="shared" si="11"/>
        <v>0</v>
      </c>
      <c r="M178" s="40">
        <f t="shared" si="12"/>
        <v>0</v>
      </c>
      <c r="N178" s="34" t="s">
        <v>22</v>
      </c>
      <c r="O178" s="58"/>
    </row>
    <row r="179" spans="1:15" s="45" customFormat="1" ht="35.25" customHeight="1" x14ac:dyDescent="0.25">
      <c r="A179" s="34">
        <v>171</v>
      </c>
      <c r="B179" s="43">
        <v>1004006</v>
      </c>
      <c r="C179" s="34" t="s">
        <v>25</v>
      </c>
      <c r="D179" s="44" t="s">
        <v>272</v>
      </c>
      <c r="E179" s="36"/>
      <c r="F179" s="17">
        <v>3</v>
      </c>
      <c r="G179" s="48">
        <v>227.67857142857144</v>
      </c>
      <c r="H179" s="37">
        <v>255</v>
      </c>
      <c r="I179" s="38">
        <f t="shared" si="9"/>
        <v>683.03571428571433</v>
      </c>
      <c r="J179" s="38">
        <f t="shared" si="10"/>
        <v>765</v>
      </c>
      <c r="K179" s="50"/>
      <c r="L179" s="39">
        <f t="shared" si="11"/>
        <v>0</v>
      </c>
      <c r="M179" s="40">
        <f t="shared" si="12"/>
        <v>0</v>
      </c>
      <c r="N179" s="34" t="s">
        <v>22</v>
      </c>
      <c r="O179" s="58"/>
    </row>
    <row r="180" spans="1:15" s="45" customFormat="1" ht="35.25" customHeight="1" x14ac:dyDescent="0.25">
      <c r="A180" s="34">
        <v>172</v>
      </c>
      <c r="B180" s="43">
        <v>1006248</v>
      </c>
      <c r="C180" s="34" t="s">
        <v>25</v>
      </c>
      <c r="D180" s="44" t="s">
        <v>273</v>
      </c>
      <c r="E180" s="36"/>
      <c r="F180" s="17">
        <v>1</v>
      </c>
      <c r="G180" s="48">
        <v>1065.1785714285713</v>
      </c>
      <c r="H180" s="37">
        <v>1193</v>
      </c>
      <c r="I180" s="38">
        <f t="shared" si="9"/>
        <v>1065.1785714285713</v>
      </c>
      <c r="J180" s="38">
        <f t="shared" si="10"/>
        <v>1193</v>
      </c>
      <c r="K180" s="50"/>
      <c r="L180" s="39">
        <f t="shared" si="11"/>
        <v>0</v>
      </c>
      <c r="M180" s="40">
        <f t="shared" si="12"/>
        <v>0</v>
      </c>
      <c r="N180" s="34" t="s">
        <v>22</v>
      </c>
      <c r="O180" s="58"/>
    </row>
    <row r="181" spans="1:15" s="45" customFormat="1" ht="35.25" customHeight="1" x14ac:dyDescent="0.25">
      <c r="A181" s="34">
        <v>173</v>
      </c>
      <c r="B181" s="43">
        <v>1006252</v>
      </c>
      <c r="C181" s="34" t="s">
        <v>25</v>
      </c>
      <c r="D181" s="44" t="s">
        <v>274</v>
      </c>
      <c r="E181" s="36"/>
      <c r="F181" s="17">
        <v>1</v>
      </c>
      <c r="G181" s="48">
        <v>1550.8928571428571</v>
      </c>
      <c r="H181" s="37">
        <v>1737</v>
      </c>
      <c r="I181" s="38">
        <f t="shared" si="9"/>
        <v>1550.8928571428571</v>
      </c>
      <c r="J181" s="38">
        <f t="shared" si="10"/>
        <v>1737</v>
      </c>
      <c r="K181" s="50"/>
      <c r="L181" s="39">
        <f t="shared" si="11"/>
        <v>0</v>
      </c>
      <c r="M181" s="40">
        <f t="shared" si="12"/>
        <v>0</v>
      </c>
      <c r="N181" s="34" t="s">
        <v>22</v>
      </c>
      <c r="O181" s="58"/>
    </row>
    <row r="182" spans="1:15" s="45" customFormat="1" ht="35.25" customHeight="1" x14ac:dyDescent="0.25">
      <c r="A182" s="34">
        <v>174</v>
      </c>
      <c r="B182" s="43">
        <v>1006254</v>
      </c>
      <c r="C182" s="34" t="s">
        <v>25</v>
      </c>
      <c r="D182" s="44" t="s">
        <v>275</v>
      </c>
      <c r="E182" s="36"/>
      <c r="F182" s="17">
        <v>3</v>
      </c>
      <c r="G182" s="48">
        <v>291.07142857142856</v>
      </c>
      <c r="H182" s="37">
        <v>326</v>
      </c>
      <c r="I182" s="38">
        <f t="shared" si="9"/>
        <v>873.21428571428567</v>
      </c>
      <c r="J182" s="38">
        <f t="shared" si="10"/>
        <v>978</v>
      </c>
      <c r="K182" s="50"/>
      <c r="L182" s="39">
        <f t="shared" si="11"/>
        <v>0</v>
      </c>
      <c r="M182" s="40">
        <f t="shared" si="12"/>
        <v>0</v>
      </c>
      <c r="N182" s="34" t="s">
        <v>22</v>
      </c>
      <c r="O182" s="58"/>
    </row>
    <row r="183" spans="1:15" s="45" customFormat="1" ht="35.25" customHeight="1" x14ac:dyDescent="0.25">
      <c r="A183" s="34">
        <v>175</v>
      </c>
      <c r="B183" s="43">
        <v>1006264</v>
      </c>
      <c r="C183" s="34" t="s">
        <v>25</v>
      </c>
      <c r="D183" s="44" t="s">
        <v>276</v>
      </c>
      <c r="E183" s="36"/>
      <c r="F183" s="17">
        <v>4</v>
      </c>
      <c r="G183" s="48">
        <v>19.642857142857142</v>
      </c>
      <c r="H183" s="37">
        <v>22</v>
      </c>
      <c r="I183" s="38">
        <f t="shared" si="9"/>
        <v>78.571428571428569</v>
      </c>
      <c r="J183" s="38">
        <f t="shared" si="10"/>
        <v>88</v>
      </c>
      <c r="K183" s="50"/>
      <c r="L183" s="39">
        <f t="shared" si="11"/>
        <v>0</v>
      </c>
      <c r="M183" s="40">
        <f t="shared" si="12"/>
        <v>0</v>
      </c>
      <c r="N183" s="34" t="s">
        <v>22</v>
      </c>
      <c r="O183" s="58"/>
    </row>
    <row r="184" spans="1:15" s="45" customFormat="1" ht="35.25" customHeight="1" x14ac:dyDescent="0.25">
      <c r="A184" s="34">
        <v>176</v>
      </c>
      <c r="B184" s="43">
        <v>1009500</v>
      </c>
      <c r="C184" s="34" t="s">
        <v>25</v>
      </c>
      <c r="D184" s="44" t="s">
        <v>277</v>
      </c>
      <c r="E184" s="36"/>
      <c r="F184" s="17">
        <v>3</v>
      </c>
      <c r="G184" s="48">
        <v>100</v>
      </c>
      <c r="H184" s="37">
        <v>112</v>
      </c>
      <c r="I184" s="38">
        <f t="shared" si="9"/>
        <v>300</v>
      </c>
      <c r="J184" s="38">
        <f t="shared" si="10"/>
        <v>336</v>
      </c>
      <c r="K184" s="50"/>
      <c r="L184" s="39">
        <f t="shared" si="11"/>
        <v>0</v>
      </c>
      <c r="M184" s="40">
        <f t="shared" si="12"/>
        <v>0</v>
      </c>
      <c r="N184" s="34" t="s">
        <v>22</v>
      </c>
      <c r="O184" s="58"/>
    </row>
    <row r="185" spans="1:15" s="45" customFormat="1" ht="35.25" customHeight="1" x14ac:dyDescent="0.25">
      <c r="A185" s="34">
        <v>177</v>
      </c>
      <c r="B185" s="43">
        <v>1009502</v>
      </c>
      <c r="C185" s="34" t="s">
        <v>25</v>
      </c>
      <c r="D185" s="44" t="s">
        <v>278</v>
      </c>
      <c r="E185" s="36"/>
      <c r="F185" s="17">
        <v>3</v>
      </c>
      <c r="G185" s="48">
        <v>375</v>
      </c>
      <c r="H185" s="37">
        <v>420</v>
      </c>
      <c r="I185" s="38">
        <f t="shared" si="9"/>
        <v>1125</v>
      </c>
      <c r="J185" s="38">
        <f t="shared" si="10"/>
        <v>1260</v>
      </c>
      <c r="K185" s="50"/>
      <c r="L185" s="39">
        <f t="shared" si="11"/>
        <v>0</v>
      </c>
      <c r="M185" s="40">
        <f t="shared" si="12"/>
        <v>0</v>
      </c>
      <c r="N185" s="34" t="s">
        <v>22</v>
      </c>
      <c r="O185" s="58"/>
    </row>
    <row r="186" spans="1:15" s="45" customFormat="1" ht="35.25" customHeight="1" x14ac:dyDescent="0.25">
      <c r="A186" s="34">
        <v>178</v>
      </c>
      <c r="B186" s="43">
        <v>1009504</v>
      </c>
      <c r="C186" s="34" t="s">
        <v>25</v>
      </c>
      <c r="D186" s="44" t="s">
        <v>279</v>
      </c>
      <c r="E186" s="36"/>
      <c r="F186" s="17">
        <v>60</v>
      </c>
      <c r="G186" s="48">
        <v>16.071428571428573</v>
      </c>
      <c r="H186" s="37">
        <v>18</v>
      </c>
      <c r="I186" s="38">
        <f t="shared" si="9"/>
        <v>964.28571428571433</v>
      </c>
      <c r="J186" s="38">
        <f t="shared" si="10"/>
        <v>1080</v>
      </c>
      <c r="K186" s="50"/>
      <c r="L186" s="39">
        <f t="shared" si="11"/>
        <v>0</v>
      </c>
      <c r="M186" s="40">
        <f t="shared" si="12"/>
        <v>0</v>
      </c>
      <c r="N186" s="34" t="s">
        <v>22</v>
      </c>
      <c r="O186" s="58"/>
    </row>
    <row r="187" spans="1:15" s="45" customFormat="1" ht="35.25" customHeight="1" x14ac:dyDescent="0.25">
      <c r="A187" s="34">
        <v>179</v>
      </c>
      <c r="B187" s="43">
        <v>1009505</v>
      </c>
      <c r="C187" s="34" t="s">
        <v>25</v>
      </c>
      <c r="D187" s="44" t="s">
        <v>280</v>
      </c>
      <c r="E187" s="36"/>
      <c r="F187" s="17">
        <v>3</v>
      </c>
      <c r="G187" s="48">
        <v>400</v>
      </c>
      <c r="H187" s="37">
        <v>448</v>
      </c>
      <c r="I187" s="38">
        <f t="shared" si="9"/>
        <v>1200</v>
      </c>
      <c r="J187" s="38">
        <f t="shared" si="10"/>
        <v>1344</v>
      </c>
      <c r="K187" s="50"/>
      <c r="L187" s="39">
        <f t="shared" si="11"/>
        <v>0</v>
      </c>
      <c r="M187" s="40">
        <f t="shared" si="12"/>
        <v>0</v>
      </c>
      <c r="N187" s="34" t="s">
        <v>22</v>
      </c>
      <c r="O187" s="58"/>
    </row>
    <row r="188" spans="1:15" s="45" customFormat="1" ht="35.25" customHeight="1" x14ac:dyDescent="0.25">
      <c r="A188" s="34">
        <v>180</v>
      </c>
      <c r="B188" s="43">
        <v>1009507</v>
      </c>
      <c r="C188" s="34" t="s">
        <v>25</v>
      </c>
      <c r="D188" s="44" t="s">
        <v>281</v>
      </c>
      <c r="E188" s="36"/>
      <c r="F188" s="17">
        <v>12</v>
      </c>
      <c r="G188" s="48">
        <v>151.78571428571428</v>
      </c>
      <c r="H188" s="37">
        <v>170</v>
      </c>
      <c r="I188" s="38">
        <f t="shared" si="9"/>
        <v>1821.4285714285713</v>
      </c>
      <c r="J188" s="38">
        <f t="shared" si="10"/>
        <v>2040</v>
      </c>
      <c r="K188" s="50"/>
      <c r="L188" s="39">
        <f t="shared" si="11"/>
        <v>0</v>
      </c>
      <c r="M188" s="40">
        <f t="shared" si="12"/>
        <v>0</v>
      </c>
      <c r="N188" s="34" t="s">
        <v>22</v>
      </c>
      <c r="O188" s="58"/>
    </row>
    <row r="189" spans="1:15" s="45" customFormat="1" ht="35.25" customHeight="1" x14ac:dyDescent="0.25">
      <c r="A189" s="34">
        <v>181</v>
      </c>
      <c r="B189" s="43">
        <v>1009512</v>
      </c>
      <c r="C189" s="34" t="s">
        <v>25</v>
      </c>
      <c r="D189" s="44" t="s">
        <v>282</v>
      </c>
      <c r="E189" s="36"/>
      <c r="F189" s="17">
        <v>3</v>
      </c>
      <c r="G189" s="48">
        <v>1750</v>
      </c>
      <c r="H189" s="37">
        <v>1960</v>
      </c>
      <c r="I189" s="38">
        <f t="shared" si="9"/>
        <v>5250</v>
      </c>
      <c r="J189" s="38">
        <f t="shared" si="10"/>
        <v>5880</v>
      </c>
      <c r="K189" s="50"/>
      <c r="L189" s="39">
        <f t="shared" si="11"/>
        <v>0</v>
      </c>
      <c r="M189" s="40">
        <f t="shared" si="12"/>
        <v>0</v>
      </c>
      <c r="N189" s="34" t="s">
        <v>22</v>
      </c>
      <c r="O189" s="58"/>
    </row>
    <row r="190" spans="1:15" s="45" customFormat="1" ht="35.25" customHeight="1" x14ac:dyDescent="0.25">
      <c r="A190" s="34">
        <v>182</v>
      </c>
      <c r="B190" s="43">
        <v>1013828</v>
      </c>
      <c r="C190" s="34" t="s">
        <v>25</v>
      </c>
      <c r="D190" s="44" t="s">
        <v>283</v>
      </c>
      <c r="E190" s="36"/>
      <c r="F190" s="17">
        <v>4</v>
      </c>
      <c r="G190" s="48">
        <v>5431.25</v>
      </c>
      <c r="H190" s="37">
        <v>6083</v>
      </c>
      <c r="I190" s="38">
        <f t="shared" si="9"/>
        <v>21725</v>
      </c>
      <c r="J190" s="38">
        <f t="shared" si="10"/>
        <v>24332</v>
      </c>
      <c r="K190" s="50"/>
      <c r="L190" s="39">
        <f t="shared" si="11"/>
        <v>0</v>
      </c>
      <c r="M190" s="40">
        <f t="shared" si="12"/>
        <v>0</v>
      </c>
      <c r="N190" s="34" t="s">
        <v>22</v>
      </c>
      <c r="O190" s="58"/>
    </row>
    <row r="191" spans="1:15" s="45" customFormat="1" ht="35.25" customHeight="1" x14ac:dyDescent="0.25">
      <c r="A191" s="34">
        <v>183</v>
      </c>
      <c r="B191" s="43">
        <v>1016519</v>
      </c>
      <c r="C191" s="34" t="s">
        <v>25</v>
      </c>
      <c r="D191" s="44" t="s">
        <v>284</v>
      </c>
      <c r="E191" s="36"/>
      <c r="F191" s="17">
        <v>6</v>
      </c>
      <c r="G191" s="48">
        <v>1213.3928571428571</v>
      </c>
      <c r="H191" s="37">
        <v>1359</v>
      </c>
      <c r="I191" s="38">
        <f t="shared" si="9"/>
        <v>7280.3571428571431</v>
      </c>
      <c r="J191" s="38">
        <f t="shared" si="10"/>
        <v>8154</v>
      </c>
      <c r="K191" s="50"/>
      <c r="L191" s="39">
        <f t="shared" si="11"/>
        <v>0</v>
      </c>
      <c r="M191" s="40">
        <f t="shared" si="12"/>
        <v>0</v>
      </c>
      <c r="N191" s="34" t="s">
        <v>22</v>
      </c>
      <c r="O191" s="58"/>
    </row>
    <row r="192" spans="1:15" s="45" customFormat="1" ht="35.25" customHeight="1" x14ac:dyDescent="0.25">
      <c r="A192" s="34">
        <v>184</v>
      </c>
      <c r="B192" s="43">
        <v>3002982</v>
      </c>
      <c r="C192" s="34" t="s">
        <v>25</v>
      </c>
      <c r="D192" s="44" t="s">
        <v>285</v>
      </c>
      <c r="E192" s="36"/>
      <c r="F192" s="17">
        <v>52</v>
      </c>
      <c r="G192" s="48">
        <v>10.714285714285714</v>
      </c>
      <c r="H192" s="37">
        <v>12</v>
      </c>
      <c r="I192" s="38">
        <f t="shared" si="9"/>
        <v>557.14285714285711</v>
      </c>
      <c r="J192" s="38">
        <f t="shared" si="10"/>
        <v>624</v>
      </c>
      <c r="K192" s="50"/>
      <c r="L192" s="39">
        <f t="shared" si="11"/>
        <v>0</v>
      </c>
      <c r="M192" s="40">
        <f t="shared" si="12"/>
        <v>0</v>
      </c>
      <c r="N192" s="34" t="s">
        <v>22</v>
      </c>
      <c r="O192" s="58"/>
    </row>
    <row r="193" spans="1:15" s="45" customFormat="1" ht="35.25" customHeight="1" x14ac:dyDescent="0.25">
      <c r="A193" s="34">
        <v>185</v>
      </c>
      <c r="B193" s="43">
        <v>3003189</v>
      </c>
      <c r="C193" s="34" t="s">
        <v>25</v>
      </c>
      <c r="D193" s="44" t="s">
        <v>286</v>
      </c>
      <c r="E193" s="36"/>
      <c r="F193" s="17">
        <v>9</v>
      </c>
      <c r="G193" s="48">
        <v>12.5</v>
      </c>
      <c r="H193" s="37">
        <v>14</v>
      </c>
      <c r="I193" s="38">
        <f t="shared" si="9"/>
        <v>112.5</v>
      </c>
      <c r="J193" s="38">
        <f t="shared" si="10"/>
        <v>126</v>
      </c>
      <c r="K193" s="50"/>
      <c r="L193" s="39">
        <f t="shared" si="11"/>
        <v>0</v>
      </c>
      <c r="M193" s="40">
        <f t="shared" si="12"/>
        <v>0</v>
      </c>
      <c r="N193" s="34" t="s">
        <v>22</v>
      </c>
      <c r="O193" s="58"/>
    </row>
    <row r="194" spans="1:15" s="45" customFormat="1" ht="35.25" customHeight="1" x14ac:dyDescent="0.25">
      <c r="A194" s="34">
        <v>186</v>
      </c>
      <c r="B194" s="43">
        <v>3003457</v>
      </c>
      <c r="C194" s="34" t="s">
        <v>25</v>
      </c>
      <c r="D194" s="44" t="s">
        <v>287</v>
      </c>
      <c r="E194" s="36"/>
      <c r="F194" s="17">
        <v>2</v>
      </c>
      <c r="G194" s="48">
        <v>33.035714285714285</v>
      </c>
      <c r="H194" s="37">
        <v>37</v>
      </c>
      <c r="I194" s="38">
        <f t="shared" si="9"/>
        <v>66.071428571428569</v>
      </c>
      <c r="J194" s="38">
        <f t="shared" si="10"/>
        <v>74</v>
      </c>
      <c r="K194" s="50"/>
      <c r="L194" s="39">
        <f t="shared" si="11"/>
        <v>0</v>
      </c>
      <c r="M194" s="40">
        <f t="shared" si="12"/>
        <v>0</v>
      </c>
      <c r="N194" s="34" t="s">
        <v>22</v>
      </c>
      <c r="O194" s="58"/>
    </row>
    <row r="195" spans="1:15" s="45" customFormat="1" ht="35.25" customHeight="1" x14ac:dyDescent="0.25">
      <c r="A195" s="34">
        <v>187</v>
      </c>
      <c r="B195" s="43">
        <v>3003458</v>
      </c>
      <c r="C195" s="34" t="s">
        <v>25</v>
      </c>
      <c r="D195" s="44" t="s">
        <v>288</v>
      </c>
      <c r="E195" s="36"/>
      <c r="F195" s="17">
        <v>2</v>
      </c>
      <c r="G195" s="48">
        <v>836.60714285714289</v>
      </c>
      <c r="H195" s="37">
        <v>937</v>
      </c>
      <c r="I195" s="38">
        <f t="shared" si="9"/>
        <v>1673.2142857142858</v>
      </c>
      <c r="J195" s="38">
        <f t="shared" si="10"/>
        <v>1874</v>
      </c>
      <c r="K195" s="50"/>
      <c r="L195" s="39">
        <f t="shared" si="11"/>
        <v>0</v>
      </c>
      <c r="M195" s="40">
        <f t="shared" si="12"/>
        <v>0</v>
      </c>
      <c r="N195" s="34" t="s">
        <v>22</v>
      </c>
      <c r="O195" s="58"/>
    </row>
    <row r="196" spans="1:15" s="45" customFormat="1" ht="35.25" customHeight="1" x14ac:dyDescent="0.25">
      <c r="A196" s="34">
        <v>188</v>
      </c>
      <c r="B196" s="43">
        <v>3003459</v>
      </c>
      <c r="C196" s="34" t="s">
        <v>25</v>
      </c>
      <c r="D196" s="44" t="s">
        <v>289</v>
      </c>
      <c r="E196" s="36"/>
      <c r="F196" s="17">
        <v>2</v>
      </c>
      <c r="G196" s="48">
        <v>836.60714285714289</v>
      </c>
      <c r="H196" s="37">
        <v>937</v>
      </c>
      <c r="I196" s="38">
        <f t="shared" si="9"/>
        <v>1673.2142857142858</v>
      </c>
      <c r="J196" s="38">
        <f t="shared" si="10"/>
        <v>1874</v>
      </c>
      <c r="K196" s="50"/>
      <c r="L196" s="39">
        <f t="shared" si="11"/>
        <v>0</v>
      </c>
      <c r="M196" s="40">
        <f t="shared" si="12"/>
        <v>0</v>
      </c>
      <c r="N196" s="34" t="s">
        <v>22</v>
      </c>
      <c r="O196" s="58"/>
    </row>
    <row r="197" spans="1:15" s="45" customFormat="1" ht="35.25" customHeight="1" x14ac:dyDescent="0.25">
      <c r="A197" s="34">
        <v>189</v>
      </c>
      <c r="B197" s="43">
        <v>3003460</v>
      </c>
      <c r="C197" s="34" t="s">
        <v>25</v>
      </c>
      <c r="D197" s="44" t="s">
        <v>290</v>
      </c>
      <c r="E197" s="36"/>
      <c r="F197" s="17">
        <v>2</v>
      </c>
      <c r="G197" s="48">
        <v>836.60714285714289</v>
      </c>
      <c r="H197" s="37">
        <v>937</v>
      </c>
      <c r="I197" s="38">
        <f t="shared" si="9"/>
        <v>1673.2142857142858</v>
      </c>
      <c r="J197" s="38">
        <f t="shared" si="10"/>
        <v>1874</v>
      </c>
      <c r="K197" s="50"/>
      <c r="L197" s="39">
        <f t="shared" si="11"/>
        <v>0</v>
      </c>
      <c r="M197" s="40">
        <f t="shared" si="12"/>
        <v>0</v>
      </c>
      <c r="N197" s="34" t="s">
        <v>22</v>
      </c>
      <c r="O197" s="58"/>
    </row>
    <row r="198" spans="1:15" s="45" customFormat="1" ht="35.25" customHeight="1" x14ac:dyDescent="0.25">
      <c r="A198" s="34">
        <v>190</v>
      </c>
      <c r="B198" s="43">
        <v>3003462</v>
      </c>
      <c r="C198" s="34" t="s">
        <v>25</v>
      </c>
      <c r="D198" s="44" t="s">
        <v>291</v>
      </c>
      <c r="E198" s="36"/>
      <c r="F198" s="17">
        <v>1</v>
      </c>
      <c r="G198" s="48">
        <v>134.82142857142858</v>
      </c>
      <c r="H198" s="37">
        <v>151</v>
      </c>
      <c r="I198" s="38">
        <f t="shared" si="9"/>
        <v>134.82142857142858</v>
      </c>
      <c r="J198" s="38">
        <f t="shared" si="10"/>
        <v>151</v>
      </c>
      <c r="K198" s="50"/>
      <c r="L198" s="39">
        <f t="shared" si="11"/>
        <v>0</v>
      </c>
      <c r="M198" s="40">
        <f t="shared" si="12"/>
        <v>0</v>
      </c>
      <c r="N198" s="34" t="s">
        <v>22</v>
      </c>
      <c r="O198" s="58"/>
    </row>
    <row r="199" spans="1:15" s="45" customFormat="1" ht="35.25" customHeight="1" x14ac:dyDescent="0.25">
      <c r="A199" s="34">
        <v>191</v>
      </c>
      <c r="B199" s="43">
        <v>3003463</v>
      </c>
      <c r="C199" s="34" t="s">
        <v>25</v>
      </c>
      <c r="D199" s="44" t="s">
        <v>292</v>
      </c>
      <c r="E199" s="36"/>
      <c r="F199" s="17">
        <v>1</v>
      </c>
      <c r="G199" s="48">
        <v>27.678571428571431</v>
      </c>
      <c r="H199" s="37">
        <v>31</v>
      </c>
      <c r="I199" s="38">
        <f t="shared" si="9"/>
        <v>27.678571428571431</v>
      </c>
      <c r="J199" s="38">
        <f t="shared" si="10"/>
        <v>31</v>
      </c>
      <c r="K199" s="50"/>
      <c r="L199" s="39">
        <f t="shared" si="11"/>
        <v>0</v>
      </c>
      <c r="M199" s="40">
        <f t="shared" si="12"/>
        <v>0</v>
      </c>
      <c r="N199" s="34" t="s">
        <v>22</v>
      </c>
      <c r="O199" s="58"/>
    </row>
    <row r="200" spans="1:15" s="45" customFormat="1" ht="35.25" customHeight="1" x14ac:dyDescent="0.25">
      <c r="A200" s="34">
        <v>192</v>
      </c>
      <c r="B200" s="43">
        <v>1007405</v>
      </c>
      <c r="C200" s="34" t="s">
        <v>25</v>
      </c>
      <c r="D200" s="44" t="s">
        <v>293</v>
      </c>
      <c r="E200" s="36"/>
      <c r="F200" s="17">
        <v>5</v>
      </c>
      <c r="G200" s="48">
        <v>1659.8214285714284</v>
      </c>
      <c r="H200" s="37">
        <v>1859</v>
      </c>
      <c r="I200" s="38">
        <f t="shared" si="9"/>
        <v>8299.1071428571413</v>
      </c>
      <c r="J200" s="38">
        <f t="shared" si="10"/>
        <v>9295</v>
      </c>
      <c r="K200" s="50"/>
      <c r="L200" s="39">
        <f t="shared" si="11"/>
        <v>0</v>
      </c>
      <c r="M200" s="40">
        <f t="shared" si="12"/>
        <v>0</v>
      </c>
      <c r="N200" s="34" t="s">
        <v>22</v>
      </c>
      <c r="O200" s="58"/>
    </row>
    <row r="201" spans="1:15" s="45" customFormat="1" ht="35.25" customHeight="1" x14ac:dyDescent="0.25">
      <c r="A201" s="34">
        <v>193</v>
      </c>
      <c r="B201" s="43">
        <v>3003192</v>
      </c>
      <c r="C201" s="34" t="s">
        <v>25</v>
      </c>
      <c r="D201" s="44" t="s">
        <v>294</v>
      </c>
      <c r="E201" s="36"/>
      <c r="F201" s="17">
        <v>7</v>
      </c>
      <c r="G201" s="48">
        <v>9.8214285714285712</v>
      </c>
      <c r="H201" s="37">
        <v>11</v>
      </c>
      <c r="I201" s="38">
        <f t="shared" ref="I201:I264" si="13">G201*F201</f>
        <v>68.75</v>
      </c>
      <c r="J201" s="38">
        <f t="shared" ref="J201:J264" si="14">H201*F201</f>
        <v>77</v>
      </c>
      <c r="K201" s="50"/>
      <c r="L201" s="39">
        <f t="shared" si="11"/>
        <v>0</v>
      </c>
      <c r="M201" s="40">
        <f t="shared" si="12"/>
        <v>0</v>
      </c>
      <c r="N201" s="34" t="s">
        <v>22</v>
      </c>
      <c r="O201" s="58"/>
    </row>
    <row r="202" spans="1:15" s="45" customFormat="1" ht="35.25" customHeight="1" x14ac:dyDescent="0.25">
      <c r="A202" s="34">
        <v>194</v>
      </c>
      <c r="B202" s="43">
        <v>1016341</v>
      </c>
      <c r="C202" s="34" t="s">
        <v>25</v>
      </c>
      <c r="D202" s="44" t="s">
        <v>295</v>
      </c>
      <c r="E202" s="36"/>
      <c r="F202" s="17">
        <v>10</v>
      </c>
      <c r="G202" s="48">
        <v>446.42857142857144</v>
      </c>
      <c r="H202" s="37">
        <v>500</v>
      </c>
      <c r="I202" s="38">
        <f t="shared" si="13"/>
        <v>4464.2857142857147</v>
      </c>
      <c r="J202" s="38">
        <f t="shared" si="14"/>
        <v>5000</v>
      </c>
      <c r="K202" s="50"/>
      <c r="L202" s="39">
        <f t="shared" ref="L202:L265" si="15">K202*F202</f>
        <v>0</v>
      </c>
      <c r="M202" s="40">
        <f t="shared" ref="M202:M265" si="16">L202*1.12</f>
        <v>0</v>
      </c>
      <c r="N202" s="34" t="s">
        <v>22</v>
      </c>
      <c r="O202" s="58"/>
    </row>
    <row r="203" spans="1:15" s="45" customFormat="1" ht="35.25" customHeight="1" x14ac:dyDescent="0.25">
      <c r="A203" s="34">
        <v>195</v>
      </c>
      <c r="B203" s="43">
        <v>3003352</v>
      </c>
      <c r="C203" s="34" t="s">
        <v>25</v>
      </c>
      <c r="D203" s="44" t="s">
        <v>296</v>
      </c>
      <c r="E203" s="36"/>
      <c r="F203" s="17">
        <v>4</v>
      </c>
      <c r="G203" s="48">
        <v>169.64285714285714</v>
      </c>
      <c r="H203" s="37">
        <v>190</v>
      </c>
      <c r="I203" s="38">
        <f t="shared" si="13"/>
        <v>678.57142857142856</v>
      </c>
      <c r="J203" s="38">
        <f t="shared" si="14"/>
        <v>760</v>
      </c>
      <c r="K203" s="50"/>
      <c r="L203" s="39">
        <f t="shared" si="15"/>
        <v>0</v>
      </c>
      <c r="M203" s="40">
        <f t="shared" si="16"/>
        <v>0</v>
      </c>
      <c r="N203" s="34" t="s">
        <v>22</v>
      </c>
      <c r="O203" s="58"/>
    </row>
    <row r="204" spans="1:15" s="45" customFormat="1" ht="35.25" customHeight="1" x14ac:dyDescent="0.25">
      <c r="A204" s="34">
        <v>196</v>
      </c>
      <c r="B204" s="43">
        <v>3003391</v>
      </c>
      <c r="C204" s="34" t="s">
        <v>25</v>
      </c>
      <c r="D204" s="44" t="s">
        <v>297</v>
      </c>
      <c r="E204" s="36"/>
      <c r="F204" s="17">
        <v>1</v>
      </c>
      <c r="G204" s="48">
        <v>29.464285714285715</v>
      </c>
      <c r="H204" s="37">
        <v>33</v>
      </c>
      <c r="I204" s="38">
        <f t="shared" si="13"/>
        <v>29.464285714285715</v>
      </c>
      <c r="J204" s="38">
        <f t="shared" si="14"/>
        <v>33</v>
      </c>
      <c r="K204" s="50"/>
      <c r="L204" s="39">
        <f t="shared" si="15"/>
        <v>0</v>
      </c>
      <c r="M204" s="40">
        <f t="shared" si="16"/>
        <v>0</v>
      </c>
      <c r="N204" s="34" t="s">
        <v>22</v>
      </c>
      <c r="O204" s="58"/>
    </row>
    <row r="205" spans="1:15" s="45" customFormat="1" ht="35.25" customHeight="1" x14ac:dyDescent="0.25">
      <c r="A205" s="34">
        <v>197</v>
      </c>
      <c r="B205" s="43">
        <v>3003392</v>
      </c>
      <c r="C205" s="34" t="s">
        <v>25</v>
      </c>
      <c r="D205" s="44" t="s">
        <v>298</v>
      </c>
      <c r="E205" s="36"/>
      <c r="F205" s="17">
        <v>1</v>
      </c>
      <c r="G205" s="48">
        <v>26.785714285714285</v>
      </c>
      <c r="H205" s="37">
        <v>30</v>
      </c>
      <c r="I205" s="38">
        <f t="shared" si="13"/>
        <v>26.785714285714285</v>
      </c>
      <c r="J205" s="38">
        <f t="shared" si="14"/>
        <v>30</v>
      </c>
      <c r="K205" s="50"/>
      <c r="L205" s="39">
        <f t="shared" si="15"/>
        <v>0</v>
      </c>
      <c r="M205" s="40">
        <f t="shared" si="16"/>
        <v>0</v>
      </c>
      <c r="N205" s="34" t="s">
        <v>22</v>
      </c>
      <c r="O205" s="58"/>
    </row>
    <row r="206" spans="1:15" s="45" customFormat="1" ht="35.25" customHeight="1" x14ac:dyDescent="0.25">
      <c r="A206" s="34">
        <v>198</v>
      </c>
      <c r="B206" s="43">
        <v>3003399</v>
      </c>
      <c r="C206" s="34" t="s">
        <v>25</v>
      </c>
      <c r="D206" s="44" t="s">
        <v>299</v>
      </c>
      <c r="E206" s="36"/>
      <c r="F206" s="17">
        <v>2</v>
      </c>
      <c r="G206" s="48">
        <v>1614.2857142857142</v>
      </c>
      <c r="H206" s="37">
        <v>1808</v>
      </c>
      <c r="I206" s="38">
        <f t="shared" si="13"/>
        <v>3228.5714285714284</v>
      </c>
      <c r="J206" s="38">
        <f t="shared" si="14"/>
        <v>3616</v>
      </c>
      <c r="K206" s="50"/>
      <c r="L206" s="39">
        <f t="shared" si="15"/>
        <v>0</v>
      </c>
      <c r="M206" s="40">
        <f t="shared" si="16"/>
        <v>0</v>
      </c>
      <c r="N206" s="34" t="s">
        <v>22</v>
      </c>
      <c r="O206" s="58"/>
    </row>
    <row r="207" spans="1:15" s="45" customFormat="1" ht="35.25" customHeight="1" x14ac:dyDescent="0.25">
      <c r="A207" s="34">
        <v>199</v>
      </c>
      <c r="B207" s="43">
        <v>3003400</v>
      </c>
      <c r="C207" s="34" t="s">
        <v>25</v>
      </c>
      <c r="D207" s="44" t="s">
        <v>300</v>
      </c>
      <c r="E207" s="36"/>
      <c r="F207" s="17">
        <v>2</v>
      </c>
      <c r="G207" s="48">
        <v>432.14285714285711</v>
      </c>
      <c r="H207" s="37">
        <v>484</v>
      </c>
      <c r="I207" s="38">
        <f t="shared" si="13"/>
        <v>864.28571428571422</v>
      </c>
      <c r="J207" s="38">
        <f t="shared" si="14"/>
        <v>968</v>
      </c>
      <c r="K207" s="50"/>
      <c r="L207" s="39">
        <f t="shared" si="15"/>
        <v>0</v>
      </c>
      <c r="M207" s="40">
        <f t="shared" si="16"/>
        <v>0</v>
      </c>
      <c r="N207" s="34" t="s">
        <v>22</v>
      </c>
      <c r="O207" s="58"/>
    </row>
    <row r="208" spans="1:15" s="45" customFormat="1" ht="35.25" customHeight="1" x14ac:dyDescent="0.25">
      <c r="A208" s="34">
        <v>200</v>
      </c>
      <c r="B208" s="43">
        <v>1016316</v>
      </c>
      <c r="C208" s="34" t="s">
        <v>25</v>
      </c>
      <c r="D208" s="44" t="s">
        <v>301</v>
      </c>
      <c r="E208" s="36"/>
      <c r="F208" s="17">
        <v>1</v>
      </c>
      <c r="G208" s="48">
        <v>427.67857142857144</v>
      </c>
      <c r="H208" s="37">
        <v>479</v>
      </c>
      <c r="I208" s="38">
        <f t="shared" si="13"/>
        <v>427.67857142857144</v>
      </c>
      <c r="J208" s="38">
        <f t="shared" si="14"/>
        <v>479</v>
      </c>
      <c r="K208" s="50"/>
      <c r="L208" s="39">
        <f t="shared" si="15"/>
        <v>0</v>
      </c>
      <c r="M208" s="40">
        <f t="shared" si="16"/>
        <v>0</v>
      </c>
      <c r="N208" s="34" t="s">
        <v>22</v>
      </c>
      <c r="O208" s="58"/>
    </row>
    <row r="209" spans="1:15" s="45" customFormat="1" ht="35.25" customHeight="1" x14ac:dyDescent="0.25">
      <c r="A209" s="34">
        <v>201</v>
      </c>
      <c r="B209" s="43">
        <v>1016392</v>
      </c>
      <c r="C209" s="34" t="s">
        <v>25</v>
      </c>
      <c r="D209" s="44" t="s">
        <v>302</v>
      </c>
      <c r="E209" s="36"/>
      <c r="F209" s="17">
        <v>55</v>
      </c>
      <c r="G209" s="48">
        <v>729.46428571428567</v>
      </c>
      <c r="H209" s="37">
        <v>817</v>
      </c>
      <c r="I209" s="38">
        <f t="shared" si="13"/>
        <v>40120.53571428571</v>
      </c>
      <c r="J209" s="38">
        <f t="shared" si="14"/>
        <v>44935</v>
      </c>
      <c r="K209" s="50"/>
      <c r="L209" s="39">
        <f t="shared" si="15"/>
        <v>0</v>
      </c>
      <c r="M209" s="40">
        <f t="shared" si="16"/>
        <v>0</v>
      </c>
      <c r="N209" s="34" t="s">
        <v>22</v>
      </c>
      <c r="O209" s="58"/>
    </row>
    <row r="210" spans="1:15" s="45" customFormat="1" ht="35.25" customHeight="1" x14ac:dyDescent="0.25">
      <c r="A210" s="34">
        <v>202</v>
      </c>
      <c r="B210" s="43">
        <v>1016461</v>
      </c>
      <c r="C210" s="34" t="s">
        <v>25</v>
      </c>
      <c r="D210" s="44" t="s">
        <v>303</v>
      </c>
      <c r="E210" s="36"/>
      <c r="F210" s="17">
        <v>1</v>
      </c>
      <c r="G210" s="48">
        <v>375</v>
      </c>
      <c r="H210" s="37">
        <v>420</v>
      </c>
      <c r="I210" s="38">
        <f t="shared" si="13"/>
        <v>375</v>
      </c>
      <c r="J210" s="38">
        <f t="shared" si="14"/>
        <v>420</v>
      </c>
      <c r="K210" s="50"/>
      <c r="L210" s="39">
        <f t="shared" si="15"/>
        <v>0</v>
      </c>
      <c r="M210" s="40">
        <f t="shared" si="16"/>
        <v>0</v>
      </c>
      <c r="N210" s="34" t="s">
        <v>22</v>
      </c>
      <c r="O210" s="58"/>
    </row>
    <row r="211" spans="1:15" s="45" customFormat="1" ht="35.25" customHeight="1" x14ac:dyDescent="0.25">
      <c r="A211" s="34">
        <v>203</v>
      </c>
      <c r="B211" s="43">
        <v>1016577</v>
      </c>
      <c r="C211" s="34" t="s">
        <v>25</v>
      </c>
      <c r="D211" s="44" t="s">
        <v>304</v>
      </c>
      <c r="E211" s="36"/>
      <c r="F211" s="17">
        <v>170</v>
      </c>
      <c r="G211" s="48">
        <v>16.964285714285715</v>
      </c>
      <c r="H211" s="37">
        <v>19</v>
      </c>
      <c r="I211" s="38">
        <f t="shared" si="13"/>
        <v>2883.9285714285716</v>
      </c>
      <c r="J211" s="38">
        <f t="shared" si="14"/>
        <v>3230</v>
      </c>
      <c r="K211" s="50"/>
      <c r="L211" s="39">
        <f t="shared" si="15"/>
        <v>0</v>
      </c>
      <c r="M211" s="40">
        <f t="shared" si="16"/>
        <v>0</v>
      </c>
      <c r="N211" s="34" t="s">
        <v>22</v>
      </c>
      <c r="O211" s="58"/>
    </row>
    <row r="212" spans="1:15" s="45" customFormat="1" ht="35.25" customHeight="1" x14ac:dyDescent="0.25">
      <c r="A212" s="34">
        <v>204</v>
      </c>
      <c r="B212" s="43">
        <v>3002024</v>
      </c>
      <c r="C212" s="34" t="s">
        <v>25</v>
      </c>
      <c r="D212" s="44" t="s">
        <v>305</v>
      </c>
      <c r="E212" s="36"/>
      <c r="F212" s="17">
        <v>32</v>
      </c>
      <c r="G212" s="48">
        <v>35.714285714285715</v>
      </c>
      <c r="H212" s="37">
        <v>40</v>
      </c>
      <c r="I212" s="38">
        <f t="shared" si="13"/>
        <v>1142.8571428571429</v>
      </c>
      <c r="J212" s="38">
        <f t="shared" si="14"/>
        <v>1280</v>
      </c>
      <c r="K212" s="50"/>
      <c r="L212" s="39">
        <f t="shared" si="15"/>
        <v>0</v>
      </c>
      <c r="M212" s="40">
        <f t="shared" si="16"/>
        <v>0</v>
      </c>
      <c r="N212" s="34" t="s">
        <v>22</v>
      </c>
      <c r="O212" s="58"/>
    </row>
    <row r="213" spans="1:15" s="45" customFormat="1" ht="35.25" customHeight="1" x14ac:dyDescent="0.25">
      <c r="A213" s="34">
        <v>205</v>
      </c>
      <c r="B213" s="43">
        <v>3002026</v>
      </c>
      <c r="C213" s="34" t="s">
        <v>25</v>
      </c>
      <c r="D213" s="44" t="s">
        <v>306</v>
      </c>
      <c r="E213" s="36"/>
      <c r="F213" s="17">
        <v>100</v>
      </c>
      <c r="G213" s="48">
        <v>39.285714285714285</v>
      </c>
      <c r="H213" s="37">
        <v>44</v>
      </c>
      <c r="I213" s="38">
        <f t="shared" si="13"/>
        <v>3928.5714285714284</v>
      </c>
      <c r="J213" s="38">
        <f t="shared" si="14"/>
        <v>4400</v>
      </c>
      <c r="K213" s="50"/>
      <c r="L213" s="39">
        <f t="shared" si="15"/>
        <v>0</v>
      </c>
      <c r="M213" s="40">
        <f t="shared" si="16"/>
        <v>0</v>
      </c>
      <c r="N213" s="34" t="s">
        <v>22</v>
      </c>
      <c r="O213" s="58"/>
    </row>
    <row r="214" spans="1:15" s="45" customFormat="1" ht="35.25" customHeight="1" x14ac:dyDescent="0.25">
      <c r="A214" s="34">
        <v>206</v>
      </c>
      <c r="B214" s="43">
        <v>3002026</v>
      </c>
      <c r="C214" s="34" t="s">
        <v>25</v>
      </c>
      <c r="D214" s="44" t="s">
        <v>306</v>
      </c>
      <c r="E214" s="36"/>
      <c r="F214" s="17">
        <v>50</v>
      </c>
      <c r="G214" s="48">
        <v>39.285714285714285</v>
      </c>
      <c r="H214" s="37">
        <v>44</v>
      </c>
      <c r="I214" s="38">
        <f t="shared" si="13"/>
        <v>1964.2857142857142</v>
      </c>
      <c r="J214" s="38">
        <f t="shared" si="14"/>
        <v>2200</v>
      </c>
      <c r="K214" s="50"/>
      <c r="L214" s="39">
        <f t="shared" si="15"/>
        <v>0</v>
      </c>
      <c r="M214" s="40">
        <f t="shared" si="16"/>
        <v>0</v>
      </c>
      <c r="N214" s="34" t="s">
        <v>22</v>
      </c>
      <c r="O214" s="58"/>
    </row>
    <row r="215" spans="1:15" s="45" customFormat="1" ht="35.25" customHeight="1" x14ac:dyDescent="0.25">
      <c r="A215" s="34">
        <v>207</v>
      </c>
      <c r="B215" s="43">
        <v>3002027</v>
      </c>
      <c r="C215" s="34" t="s">
        <v>25</v>
      </c>
      <c r="D215" s="44" t="s">
        <v>307</v>
      </c>
      <c r="E215" s="36"/>
      <c r="F215" s="17">
        <v>214</v>
      </c>
      <c r="G215" s="48">
        <v>47.321428571428569</v>
      </c>
      <c r="H215" s="37">
        <v>53</v>
      </c>
      <c r="I215" s="38">
        <f t="shared" si="13"/>
        <v>10126.785714285714</v>
      </c>
      <c r="J215" s="38">
        <f t="shared" si="14"/>
        <v>11342</v>
      </c>
      <c r="K215" s="50"/>
      <c r="L215" s="39">
        <f t="shared" si="15"/>
        <v>0</v>
      </c>
      <c r="M215" s="40">
        <f t="shared" si="16"/>
        <v>0</v>
      </c>
      <c r="N215" s="34" t="s">
        <v>22</v>
      </c>
      <c r="O215" s="58"/>
    </row>
    <row r="216" spans="1:15" s="45" customFormat="1" ht="35.25" customHeight="1" x14ac:dyDescent="0.25">
      <c r="A216" s="34">
        <v>208</v>
      </c>
      <c r="B216" s="43">
        <v>3003382</v>
      </c>
      <c r="C216" s="34" t="s">
        <v>25</v>
      </c>
      <c r="D216" s="44" t="s">
        <v>308</v>
      </c>
      <c r="E216" s="36"/>
      <c r="F216" s="17">
        <v>4</v>
      </c>
      <c r="G216" s="48">
        <v>267.85714285714283</v>
      </c>
      <c r="H216" s="37">
        <v>300</v>
      </c>
      <c r="I216" s="38">
        <f t="shared" si="13"/>
        <v>1071.4285714285713</v>
      </c>
      <c r="J216" s="38">
        <f t="shared" si="14"/>
        <v>1200</v>
      </c>
      <c r="K216" s="50"/>
      <c r="L216" s="39">
        <f t="shared" si="15"/>
        <v>0</v>
      </c>
      <c r="M216" s="40">
        <f t="shared" si="16"/>
        <v>0</v>
      </c>
      <c r="N216" s="34" t="s">
        <v>22</v>
      </c>
      <c r="O216" s="58"/>
    </row>
    <row r="217" spans="1:15" s="45" customFormat="1" ht="35.25" customHeight="1" x14ac:dyDescent="0.25">
      <c r="A217" s="34">
        <v>209</v>
      </c>
      <c r="B217" s="43">
        <v>3005081</v>
      </c>
      <c r="C217" s="34" t="s">
        <v>25</v>
      </c>
      <c r="D217" s="44" t="s">
        <v>309</v>
      </c>
      <c r="E217" s="36"/>
      <c r="F217" s="17">
        <v>70</v>
      </c>
      <c r="G217" s="48">
        <v>44.642857142857146</v>
      </c>
      <c r="H217" s="37">
        <v>50</v>
      </c>
      <c r="I217" s="38">
        <f t="shared" si="13"/>
        <v>3125</v>
      </c>
      <c r="J217" s="38">
        <f t="shared" si="14"/>
        <v>3500</v>
      </c>
      <c r="K217" s="50"/>
      <c r="L217" s="39">
        <f t="shared" si="15"/>
        <v>0</v>
      </c>
      <c r="M217" s="40">
        <f t="shared" si="16"/>
        <v>0</v>
      </c>
      <c r="N217" s="34" t="s">
        <v>22</v>
      </c>
      <c r="O217" s="58"/>
    </row>
    <row r="218" spans="1:15" s="45" customFormat="1" ht="35.25" customHeight="1" x14ac:dyDescent="0.25">
      <c r="A218" s="34">
        <v>210</v>
      </c>
      <c r="B218" s="43">
        <v>1013930</v>
      </c>
      <c r="C218" s="34" t="s">
        <v>25</v>
      </c>
      <c r="D218" s="44" t="s">
        <v>310</v>
      </c>
      <c r="E218" s="36"/>
      <c r="F218" s="17">
        <v>555</v>
      </c>
      <c r="G218" s="48">
        <v>1.7857142857142856</v>
      </c>
      <c r="H218" s="37">
        <v>2</v>
      </c>
      <c r="I218" s="38">
        <f t="shared" si="13"/>
        <v>991.07142857142856</v>
      </c>
      <c r="J218" s="38">
        <f t="shared" si="14"/>
        <v>1110</v>
      </c>
      <c r="K218" s="50"/>
      <c r="L218" s="39">
        <f t="shared" si="15"/>
        <v>0</v>
      </c>
      <c r="M218" s="40">
        <f t="shared" si="16"/>
        <v>0</v>
      </c>
      <c r="N218" s="34" t="s">
        <v>22</v>
      </c>
      <c r="O218" s="58"/>
    </row>
    <row r="219" spans="1:15" s="45" customFormat="1" ht="35.25" customHeight="1" x14ac:dyDescent="0.25">
      <c r="A219" s="34">
        <v>211</v>
      </c>
      <c r="B219" s="43">
        <v>1084378</v>
      </c>
      <c r="C219" s="34" t="s">
        <v>25</v>
      </c>
      <c r="D219" s="44" t="s">
        <v>311</v>
      </c>
      <c r="E219" s="36"/>
      <c r="F219" s="17">
        <v>2</v>
      </c>
      <c r="G219" s="48">
        <v>7.1428571428571423</v>
      </c>
      <c r="H219" s="37">
        <v>8</v>
      </c>
      <c r="I219" s="38">
        <f t="shared" si="13"/>
        <v>14.285714285714285</v>
      </c>
      <c r="J219" s="38">
        <f t="shared" si="14"/>
        <v>16</v>
      </c>
      <c r="K219" s="50"/>
      <c r="L219" s="39">
        <f t="shared" si="15"/>
        <v>0</v>
      </c>
      <c r="M219" s="40">
        <f t="shared" si="16"/>
        <v>0</v>
      </c>
      <c r="N219" s="34" t="s">
        <v>22</v>
      </c>
      <c r="O219" s="58"/>
    </row>
    <row r="220" spans="1:15" s="45" customFormat="1" ht="35.25" customHeight="1" x14ac:dyDescent="0.25">
      <c r="A220" s="34">
        <v>212</v>
      </c>
      <c r="B220" s="43">
        <v>1084379</v>
      </c>
      <c r="C220" s="34" t="s">
        <v>25</v>
      </c>
      <c r="D220" s="44" t="s">
        <v>312</v>
      </c>
      <c r="E220" s="36"/>
      <c r="F220" s="17">
        <v>6</v>
      </c>
      <c r="G220" s="48">
        <v>14.285714285714285</v>
      </c>
      <c r="H220" s="37">
        <v>16</v>
      </c>
      <c r="I220" s="38">
        <f t="shared" si="13"/>
        <v>85.714285714285708</v>
      </c>
      <c r="J220" s="38">
        <f t="shared" si="14"/>
        <v>96</v>
      </c>
      <c r="K220" s="50"/>
      <c r="L220" s="39">
        <f t="shared" si="15"/>
        <v>0</v>
      </c>
      <c r="M220" s="40">
        <f t="shared" si="16"/>
        <v>0</v>
      </c>
      <c r="N220" s="34" t="s">
        <v>22</v>
      </c>
      <c r="O220" s="58"/>
    </row>
    <row r="221" spans="1:15" s="45" customFormat="1" ht="35.25" customHeight="1" x14ac:dyDescent="0.25">
      <c r="A221" s="34">
        <v>213</v>
      </c>
      <c r="B221" s="43">
        <v>1084380</v>
      </c>
      <c r="C221" s="34" t="s">
        <v>25</v>
      </c>
      <c r="D221" s="44" t="s">
        <v>313</v>
      </c>
      <c r="E221" s="36"/>
      <c r="F221" s="17">
        <v>7</v>
      </c>
      <c r="G221" s="48">
        <v>9.8214285714285712</v>
      </c>
      <c r="H221" s="37">
        <v>11</v>
      </c>
      <c r="I221" s="38">
        <f t="shared" si="13"/>
        <v>68.75</v>
      </c>
      <c r="J221" s="38">
        <f t="shared" si="14"/>
        <v>77</v>
      </c>
      <c r="K221" s="50"/>
      <c r="L221" s="39">
        <f t="shared" si="15"/>
        <v>0</v>
      </c>
      <c r="M221" s="40">
        <f t="shared" si="16"/>
        <v>0</v>
      </c>
      <c r="N221" s="34" t="s">
        <v>22</v>
      </c>
      <c r="O221" s="58"/>
    </row>
    <row r="222" spans="1:15" s="45" customFormat="1" ht="35.25" customHeight="1" x14ac:dyDescent="0.25">
      <c r="A222" s="34">
        <v>214</v>
      </c>
      <c r="B222" s="43" t="s">
        <v>527</v>
      </c>
      <c r="C222" s="34" t="s">
        <v>25</v>
      </c>
      <c r="D222" s="44" t="s">
        <v>314</v>
      </c>
      <c r="E222" s="36"/>
      <c r="F222" s="17">
        <v>1</v>
      </c>
      <c r="G222" s="48">
        <v>1250</v>
      </c>
      <c r="H222" s="37">
        <v>1400</v>
      </c>
      <c r="I222" s="38">
        <f t="shared" si="13"/>
        <v>1250</v>
      </c>
      <c r="J222" s="38">
        <f t="shared" si="14"/>
        <v>1400</v>
      </c>
      <c r="K222" s="50"/>
      <c r="L222" s="39">
        <f t="shared" si="15"/>
        <v>0</v>
      </c>
      <c r="M222" s="40">
        <f t="shared" si="16"/>
        <v>0</v>
      </c>
      <c r="N222" s="34" t="s">
        <v>22</v>
      </c>
      <c r="O222" s="58"/>
    </row>
    <row r="223" spans="1:15" s="45" customFormat="1" ht="35.25" customHeight="1" x14ac:dyDescent="0.25">
      <c r="A223" s="34">
        <v>215</v>
      </c>
      <c r="B223" s="43">
        <v>1000168</v>
      </c>
      <c r="C223" s="34" t="s">
        <v>25</v>
      </c>
      <c r="D223" s="44" t="s">
        <v>315</v>
      </c>
      <c r="E223" s="36"/>
      <c r="F223" s="17">
        <v>3</v>
      </c>
      <c r="G223" s="48">
        <v>217.85714285714283</v>
      </c>
      <c r="H223" s="37">
        <v>244</v>
      </c>
      <c r="I223" s="38">
        <f t="shared" si="13"/>
        <v>653.57142857142844</v>
      </c>
      <c r="J223" s="38">
        <f t="shared" si="14"/>
        <v>732</v>
      </c>
      <c r="K223" s="50"/>
      <c r="L223" s="39">
        <f t="shared" si="15"/>
        <v>0</v>
      </c>
      <c r="M223" s="40">
        <f t="shared" si="16"/>
        <v>0</v>
      </c>
      <c r="N223" s="34" t="s">
        <v>22</v>
      </c>
      <c r="O223" s="58"/>
    </row>
    <row r="224" spans="1:15" s="45" customFormat="1" ht="35.25" customHeight="1" x14ac:dyDescent="0.25">
      <c r="A224" s="34">
        <v>216</v>
      </c>
      <c r="B224" s="43">
        <v>1000268</v>
      </c>
      <c r="C224" s="34" t="s">
        <v>25</v>
      </c>
      <c r="D224" s="44" t="s">
        <v>316</v>
      </c>
      <c r="E224" s="36"/>
      <c r="F224" s="17">
        <v>1</v>
      </c>
      <c r="G224" s="48">
        <v>1694.6428571428573</v>
      </c>
      <c r="H224" s="37">
        <v>1898</v>
      </c>
      <c r="I224" s="38">
        <f t="shared" si="13"/>
        <v>1694.6428571428573</v>
      </c>
      <c r="J224" s="38">
        <f t="shared" si="14"/>
        <v>1898</v>
      </c>
      <c r="K224" s="50"/>
      <c r="L224" s="39">
        <f t="shared" si="15"/>
        <v>0</v>
      </c>
      <c r="M224" s="40">
        <f t="shared" si="16"/>
        <v>0</v>
      </c>
      <c r="N224" s="34" t="s">
        <v>22</v>
      </c>
      <c r="O224" s="58"/>
    </row>
    <row r="225" spans="1:15" s="45" customFormat="1" ht="35.25" customHeight="1" x14ac:dyDescent="0.25">
      <c r="A225" s="34">
        <v>217</v>
      </c>
      <c r="B225" s="43">
        <v>1000687</v>
      </c>
      <c r="C225" s="34" t="s">
        <v>25</v>
      </c>
      <c r="D225" s="44" t="s">
        <v>317</v>
      </c>
      <c r="E225" s="36"/>
      <c r="F225" s="17">
        <v>15</v>
      </c>
      <c r="G225" s="48">
        <v>88.392857142857139</v>
      </c>
      <c r="H225" s="37">
        <v>99</v>
      </c>
      <c r="I225" s="38">
        <f t="shared" si="13"/>
        <v>1325.8928571428571</v>
      </c>
      <c r="J225" s="38">
        <f t="shared" si="14"/>
        <v>1485</v>
      </c>
      <c r="K225" s="50"/>
      <c r="L225" s="39">
        <f t="shared" si="15"/>
        <v>0</v>
      </c>
      <c r="M225" s="40">
        <f t="shared" si="16"/>
        <v>0</v>
      </c>
      <c r="N225" s="34" t="s">
        <v>22</v>
      </c>
      <c r="O225" s="58"/>
    </row>
    <row r="226" spans="1:15" s="45" customFormat="1" ht="35.25" customHeight="1" x14ac:dyDescent="0.25">
      <c r="A226" s="34">
        <v>218</v>
      </c>
      <c r="B226" s="43">
        <v>1004586</v>
      </c>
      <c r="C226" s="34" t="s">
        <v>25</v>
      </c>
      <c r="D226" s="44" t="s">
        <v>318</v>
      </c>
      <c r="E226" s="36"/>
      <c r="F226" s="17">
        <v>8</v>
      </c>
      <c r="G226" s="48">
        <v>264.28571428571428</v>
      </c>
      <c r="H226" s="37">
        <v>296</v>
      </c>
      <c r="I226" s="38">
        <f t="shared" si="13"/>
        <v>2114.2857142857142</v>
      </c>
      <c r="J226" s="38">
        <f t="shared" si="14"/>
        <v>2368</v>
      </c>
      <c r="K226" s="50"/>
      <c r="L226" s="39">
        <f t="shared" si="15"/>
        <v>0</v>
      </c>
      <c r="M226" s="40">
        <f t="shared" si="16"/>
        <v>0</v>
      </c>
      <c r="N226" s="34" t="s">
        <v>22</v>
      </c>
      <c r="O226" s="58"/>
    </row>
    <row r="227" spans="1:15" s="45" customFormat="1" ht="35.25" customHeight="1" x14ac:dyDescent="0.25">
      <c r="A227" s="34">
        <v>219</v>
      </c>
      <c r="B227" s="43">
        <v>1004587</v>
      </c>
      <c r="C227" s="34" t="s">
        <v>25</v>
      </c>
      <c r="D227" s="44" t="s">
        <v>319</v>
      </c>
      <c r="E227" s="36"/>
      <c r="F227" s="17">
        <v>8</v>
      </c>
      <c r="G227" s="48">
        <v>267.85714285714283</v>
      </c>
      <c r="H227" s="37">
        <v>300</v>
      </c>
      <c r="I227" s="38">
        <f t="shared" si="13"/>
        <v>2142.8571428571427</v>
      </c>
      <c r="J227" s="38">
        <f t="shared" si="14"/>
        <v>2400</v>
      </c>
      <c r="K227" s="50"/>
      <c r="L227" s="39">
        <f t="shared" si="15"/>
        <v>0</v>
      </c>
      <c r="M227" s="40">
        <f t="shared" si="16"/>
        <v>0</v>
      </c>
      <c r="N227" s="34" t="s">
        <v>22</v>
      </c>
      <c r="O227" s="58"/>
    </row>
    <row r="228" spans="1:15" s="45" customFormat="1" ht="35.25" customHeight="1" x14ac:dyDescent="0.25">
      <c r="A228" s="34">
        <v>220</v>
      </c>
      <c r="B228" s="43">
        <v>1013929</v>
      </c>
      <c r="C228" s="34" t="s">
        <v>25</v>
      </c>
      <c r="D228" s="44" t="s">
        <v>320</v>
      </c>
      <c r="E228" s="36"/>
      <c r="F228" s="17">
        <v>87</v>
      </c>
      <c r="G228" s="48">
        <v>3.5714285714285712</v>
      </c>
      <c r="H228" s="37">
        <v>4</v>
      </c>
      <c r="I228" s="38">
        <f t="shared" si="13"/>
        <v>310.71428571428567</v>
      </c>
      <c r="J228" s="38">
        <f t="shared" si="14"/>
        <v>348</v>
      </c>
      <c r="K228" s="50"/>
      <c r="L228" s="39">
        <f t="shared" si="15"/>
        <v>0</v>
      </c>
      <c r="M228" s="40">
        <f t="shared" si="16"/>
        <v>0</v>
      </c>
      <c r="N228" s="34" t="s">
        <v>22</v>
      </c>
      <c r="O228" s="58"/>
    </row>
    <row r="229" spans="1:15" s="45" customFormat="1" ht="35.25" customHeight="1" x14ac:dyDescent="0.25">
      <c r="A229" s="34">
        <v>221</v>
      </c>
      <c r="B229" s="43">
        <v>1013929</v>
      </c>
      <c r="C229" s="34" t="s">
        <v>25</v>
      </c>
      <c r="D229" s="44" t="s">
        <v>320</v>
      </c>
      <c r="E229" s="36"/>
      <c r="F229" s="17">
        <v>13</v>
      </c>
      <c r="G229" s="48">
        <v>3.5714285714285712</v>
      </c>
      <c r="H229" s="37">
        <v>4</v>
      </c>
      <c r="I229" s="38">
        <f t="shared" si="13"/>
        <v>46.428571428571423</v>
      </c>
      <c r="J229" s="38">
        <f t="shared" si="14"/>
        <v>52</v>
      </c>
      <c r="K229" s="50"/>
      <c r="L229" s="39">
        <f t="shared" si="15"/>
        <v>0</v>
      </c>
      <c r="M229" s="40">
        <f t="shared" si="16"/>
        <v>0</v>
      </c>
      <c r="N229" s="34" t="s">
        <v>22</v>
      </c>
      <c r="O229" s="58"/>
    </row>
    <row r="230" spans="1:15" s="45" customFormat="1" ht="35.25" customHeight="1" x14ac:dyDescent="0.25">
      <c r="A230" s="34">
        <v>222</v>
      </c>
      <c r="B230" s="43">
        <v>1013929</v>
      </c>
      <c r="C230" s="34" t="s">
        <v>25</v>
      </c>
      <c r="D230" s="44" t="s">
        <v>320</v>
      </c>
      <c r="E230" s="36"/>
      <c r="F230" s="17">
        <v>122</v>
      </c>
      <c r="G230" s="48">
        <v>3.5714285714285712</v>
      </c>
      <c r="H230" s="37">
        <v>4</v>
      </c>
      <c r="I230" s="38">
        <f t="shared" si="13"/>
        <v>435.71428571428567</v>
      </c>
      <c r="J230" s="38">
        <f t="shared" si="14"/>
        <v>488</v>
      </c>
      <c r="K230" s="50"/>
      <c r="L230" s="39">
        <f t="shared" si="15"/>
        <v>0</v>
      </c>
      <c r="M230" s="40">
        <f t="shared" si="16"/>
        <v>0</v>
      </c>
      <c r="N230" s="34" t="s">
        <v>22</v>
      </c>
      <c r="O230" s="58"/>
    </row>
    <row r="231" spans="1:15" s="45" customFormat="1" ht="35.25" customHeight="1" x14ac:dyDescent="0.25">
      <c r="A231" s="34">
        <v>223</v>
      </c>
      <c r="B231" s="43">
        <v>1014314</v>
      </c>
      <c r="C231" s="34" t="s">
        <v>25</v>
      </c>
      <c r="D231" s="44" t="s">
        <v>321</v>
      </c>
      <c r="E231" s="36"/>
      <c r="F231" s="17">
        <v>13</v>
      </c>
      <c r="G231" s="48">
        <v>65.178571428571431</v>
      </c>
      <c r="H231" s="37">
        <v>73</v>
      </c>
      <c r="I231" s="38">
        <f t="shared" si="13"/>
        <v>847.32142857142856</v>
      </c>
      <c r="J231" s="38">
        <f t="shared" si="14"/>
        <v>949</v>
      </c>
      <c r="K231" s="50"/>
      <c r="L231" s="39">
        <f t="shared" si="15"/>
        <v>0</v>
      </c>
      <c r="M231" s="40">
        <f t="shared" si="16"/>
        <v>0</v>
      </c>
      <c r="N231" s="34" t="s">
        <v>22</v>
      </c>
      <c r="O231" s="58"/>
    </row>
    <row r="232" spans="1:15" s="45" customFormat="1" ht="35.25" customHeight="1" x14ac:dyDescent="0.25">
      <c r="A232" s="34">
        <v>224</v>
      </c>
      <c r="B232" s="43">
        <v>1015962</v>
      </c>
      <c r="C232" s="34" t="s">
        <v>25</v>
      </c>
      <c r="D232" s="44" t="s">
        <v>322</v>
      </c>
      <c r="E232" s="36"/>
      <c r="F232" s="17">
        <v>79</v>
      </c>
      <c r="G232" s="48">
        <v>16.071428571428573</v>
      </c>
      <c r="H232" s="37">
        <v>18</v>
      </c>
      <c r="I232" s="38">
        <f t="shared" si="13"/>
        <v>1269.6428571428573</v>
      </c>
      <c r="J232" s="38">
        <f t="shared" si="14"/>
        <v>1422</v>
      </c>
      <c r="K232" s="50"/>
      <c r="L232" s="39">
        <f t="shared" si="15"/>
        <v>0</v>
      </c>
      <c r="M232" s="40">
        <f t="shared" si="16"/>
        <v>0</v>
      </c>
      <c r="N232" s="34" t="s">
        <v>22</v>
      </c>
      <c r="O232" s="58"/>
    </row>
    <row r="233" spans="1:15" s="45" customFormat="1" ht="35.25" customHeight="1" x14ac:dyDescent="0.25">
      <c r="A233" s="34">
        <v>225</v>
      </c>
      <c r="B233" s="43">
        <v>1015962</v>
      </c>
      <c r="C233" s="34" t="s">
        <v>25</v>
      </c>
      <c r="D233" s="44" t="s">
        <v>322</v>
      </c>
      <c r="E233" s="36"/>
      <c r="F233" s="17">
        <v>100</v>
      </c>
      <c r="G233" s="48">
        <v>16.071428571428573</v>
      </c>
      <c r="H233" s="37">
        <v>18</v>
      </c>
      <c r="I233" s="38">
        <f t="shared" si="13"/>
        <v>1607.1428571428573</v>
      </c>
      <c r="J233" s="38">
        <f t="shared" si="14"/>
        <v>1800</v>
      </c>
      <c r="K233" s="50"/>
      <c r="L233" s="39">
        <f t="shared" si="15"/>
        <v>0</v>
      </c>
      <c r="M233" s="40">
        <f t="shared" si="16"/>
        <v>0</v>
      </c>
      <c r="N233" s="34" t="s">
        <v>22</v>
      </c>
      <c r="O233" s="58"/>
    </row>
    <row r="234" spans="1:15" s="45" customFormat="1" ht="35.25" customHeight="1" x14ac:dyDescent="0.25">
      <c r="A234" s="34">
        <v>226</v>
      </c>
      <c r="B234" s="43">
        <v>1015963</v>
      </c>
      <c r="C234" s="34" t="s">
        <v>25</v>
      </c>
      <c r="D234" s="44" t="s">
        <v>323</v>
      </c>
      <c r="E234" s="36"/>
      <c r="F234" s="17">
        <v>18</v>
      </c>
      <c r="G234" s="48">
        <v>16.071428571428573</v>
      </c>
      <c r="H234" s="37">
        <v>18</v>
      </c>
      <c r="I234" s="38">
        <f t="shared" si="13"/>
        <v>289.28571428571433</v>
      </c>
      <c r="J234" s="38">
        <f t="shared" si="14"/>
        <v>324</v>
      </c>
      <c r="K234" s="50"/>
      <c r="L234" s="39">
        <f t="shared" si="15"/>
        <v>0</v>
      </c>
      <c r="M234" s="40">
        <f t="shared" si="16"/>
        <v>0</v>
      </c>
      <c r="N234" s="34" t="s">
        <v>22</v>
      </c>
      <c r="O234" s="58"/>
    </row>
    <row r="235" spans="1:15" s="45" customFormat="1" ht="35.25" customHeight="1" x14ac:dyDescent="0.25">
      <c r="A235" s="34">
        <v>227</v>
      </c>
      <c r="B235" s="43">
        <v>1016243</v>
      </c>
      <c r="C235" s="34" t="s">
        <v>25</v>
      </c>
      <c r="D235" s="44" t="s">
        <v>324</v>
      </c>
      <c r="E235" s="36"/>
      <c r="F235" s="17">
        <v>900</v>
      </c>
      <c r="G235" s="48">
        <v>0.89285714285714279</v>
      </c>
      <c r="H235" s="37">
        <v>1</v>
      </c>
      <c r="I235" s="38">
        <f t="shared" si="13"/>
        <v>803.57142857142856</v>
      </c>
      <c r="J235" s="38">
        <f t="shared" si="14"/>
        <v>900</v>
      </c>
      <c r="K235" s="50"/>
      <c r="L235" s="39">
        <f t="shared" si="15"/>
        <v>0</v>
      </c>
      <c r="M235" s="40">
        <f t="shared" si="16"/>
        <v>0</v>
      </c>
      <c r="N235" s="34" t="s">
        <v>22</v>
      </c>
      <c r="O235" s="58"/>
    </row>
    <row r="236" spans="1:15" s="45" customFormat="1" ht="35.25" customHeight="1" x14ac:dyDescent="0.25">
      <c r="A236" s="34">
        <v>228</v>
      </c>
      <c r="B236" s="43">
        <v>1016244</v>
      </c>
      <c r="C236" s="34" t="s">
        <v>25</v>
      </c>
      <c r="D236" s="44" t="s">
        <v>325</v>
      </c>
      <c r="E236" s="36"/>
      <c r="F236" s="17">
        <v>656</v>
      </c>
      <c r="G236" s="48">
        <v>0.89285714285714279</v>
      </c>
      <c r="H236" s="37">
        <v>1</v>
      </c>
      <c r="I236" s="38">
        <f t="shared" si="13"/>
        <v>585.71428571428567</v>
      </c>
      <c r="J236" s="38">
        <f t="shared" si="14"/>
        <v>656</v>
      </c>
      <c r="K236" s="50"/>
      <c r="L236" s="39">
        <f t="shared" si="15"/>
        <v>0</v>
      </c>
      <c r="M236" s="40">
        <f t="shared" si="16"/>
        <v>0</v>
      </c>
      <c r="N236" s="34" t="s">
        <v>22</v>
      </c>
      <c r="O236" s="58"/>
    </row>
    <row r="237" spans="1:15" s="45" customFormat="1" ht="35.25" customHeight="1" x14ac:dyDescent="0.25">
      <c r="A237" s="34">
        <v>229</v>
      </c>
      <c r="B237" s="43">
        <v>1016456</v>
      </c>
      <c r="C237" s="34" t="s">
        <v>25</v>
      </c>
      <c r="D237" s="44" t="s">
        <v>326</v>
      </c>
      <c r="E237" s="36"/>
      <c r="F237" s="17">
        <v>5</v>
      </c>
      <c r="G237" s="48">
        <v>64.285714285714292</v>
      </c>
      <c r="H237" s="37">
        <v>72</v>
      </c>
      <c r="I237" s="38">
        <f t="shared" si="13"/>
        <v>321.42857142857144</v>
      </c>
      <c r="J237" s="38">
        <f t="shared" si="14"/>
        <v>360</v>
      </c>
      <c r="K237" s="50"/>
      <c r="L237" s="39">
        <f t="shared" si="15"/>
        <v>0</v>
      </c>
      <c r="M237" s="40">
        <f t="shared" si="16"/>
        <v>0</v>
      </c>
      <c r="N237" s="34" t="s">
        <v>22</v>
      </c>
      <c r="O237" s="58"/>
    </row>
    <row r="238" spans="1:15" s="45" customFormat="1" ht="35.25" customHeight="1" x14ac:dyDescent="0.25">
      <c r="A238" s="34">
        <v>230</v>
      </c>
      <c r="B238" s="43">
        <v>1016521</v>
      </c>
      <c r="C238" s="34" t="s">
        <v>25</v>
      </c>
      <c r="D238" s="44" t="s">
        <v>327</v>
      </c>
      <c r="E238" s="36"/>
      <c r="F238" s="17">
        <v>20</v>
      </c>
      <c r="G238" s="48">
        <v>9.8214285714285712</v>
      </c>
      <c r="H238" s="37">
        <v>11</v>
      </c>
      <c r="I238" s="38">
        <f t="shared" si="13"/>
        <v>196.42857142857142</v>
      </c>
      <c r="J238" s="38">
        <f t="shared" si="14"/>
        <v>220</v>
      </c>
      <c r="K238" s="50"/>
      <c r="L238" s="39">
        <f t="shared" si="15"/>
        <v>0</v>
      </c>
      <c r="M238" s="40">
        <f t="shared" si="16"/>
        <v>0</v>
      </c>
      <c r="N238" s="34" t="s">
        <v>22</v>
      </c>
      <c r="O238" s="58"/>
    </row>
    <row r="239" spans="1:15" s="45" customFormat="1" ht="35.25" customHeight="1" x14ac:dyDescent="0.25">
      <c r="A239" s="34">
        <v>231</v>
      </c>
      <c r="B239" s="43">
        <v>1016522</v>
      </c>
      <c r="C239" s="34" t="s">
        <v>25</v>
      </c>
      <c r="D239" s="44" t="s">
        <v>328</v>
      </c>
      <c r="E239" s="36"/>
      <c r="F239" s="17">
        <v>100</v>
      </c>
      <c r="G239" s="48">
        <v>9.8214285714285712</v>
      </c>
      <c r="H239" s="37">
        <v>11</v>
      </c>
      <c r="I239" s="38">
        <f t="shared" si="13"/>
        <v>982.14285714285711</v>
      </c>
      <c r="J239" s="38">
        <f t="shared" si="14"/>
        <v>1100</v>
      </c>
      <c r="K239" s="50"/>
      <c r="L239" s="39">
        <f t="shared" si="15"/>
        <v>0</v>
      </c>
      <c r="M239" s="40">
        <f t="shared" si="16"/>
        <v>0</v>
      </c>
      <c r="N239" s="34" t="s">
        <v>22</v>
      </c>
      <c r="O239" s="58"/>
    </row>
    <row r="240" spans="1:15" s="45" customFormat="1" ht="35.25" customHeight="1" x14ac:dyDescent="0.25">
      <c r="A240" s="34">
        <v>232</v>
      </c>
      <c r="B240" s="43">
        <v>1016523</v>
      </c>
      <c r="C240" s="34" t="s">
        <v>25</v>
      </c>
      <c r="D240" s="44" t="s">
        <v>329</v>
      </c>
      <c r="E240" s="36"/>
      <c r="F240" s="17">
        <v>3</v>
      </c>
      <c r="G240" s="48">
        <v>122.32142857142858</v>
      </c>
      <c r="H240" s="37">
        <v>137</v>
      </c>
      <c r="I240" s="38">
        <f t="shared" si="13"/>
        <v>366.96428571428578</v>
      </c>
      <c r="J240" s="38">
        <f t="shared" si="14"/>
        <v>411</v>
      </c>
      <c r="K240" s="50"/>
      <c r="L240" s="39">
        <f t="shared" si="15"/>
        <v>0</v>
      </c>
      <c r="M240" s="40">
        <f t="shared" si="16"/>
        <v>0</v>
      </c>
      <c r="N240" s="34" t="s">
        <v>22</v>
      </c>
      <c r="O240" s="58"/>
    </row>
    <row r="241" spans="1:15" s="45" customFormat="1" ht="35.25" customHeight="1" x14ac:dyDescent="0.25">
      <c r="A241" s="34">
        <v>233</v>
      </c>
      <c r="B241" s="43">
        <v>1016577</v>
      </c>
      <c r="C241" s="34" t="s">
        <v>25</v>
      </c>
      <c r="D241" s="44" t="s">
        <v>304</v>
      </c>
      <c r="E241" s="36"/>
      <c r="F241" s="17">
        <v>188</v>
      </c>
      <c r="G241" s="48">
        <v>89.285714285714292</v>
      </c>
      <c r="H241" s="37">
        <v>100</v>
      </c>
      <c r="I241" s="38">
        <f t="shared" si="13"/>
        <v>16785.714285714286</v>
      </c>
      <c r="J241" s="38">
        <f t="shared" si="14"/>
        <v>18800</v>
      </c>
      <c r="K241" s="50"/>
      <c r="L241" s="39">
        <f t="shared" si="15"/>
        <v>0</v>
      </c>
      <c r="M241" s="40">
        <f t="shared" si="16"/>
        <v>0</v>
      </c>
      <c r="N241" s="34" t="s">
        <v>22</v>
      </c>
      <c r="O241" s="58"/>
    </row>
    <row r="242" spans="1:15" s="45" customFormat="1" ht="35.25" customHeight="1" x14ac:dyDescent="0.25">
      <c r="A242" s="34">
        <v>234</v>
      </c>
      <c r="B242" s="43">
        <v>1056070</v>
      </c>
      <c r="C242" s="34" t="s">
        <v>25</v>
      </c>
      <c r="D242" s="44" t="s">
        <v>330</v>
      </c>
      <c r="E242" s="36"/>
      <c r="F242" s="17">
        <v>2</v>
      </c>
      <c r="G242" s="48">
        <v>2530.3571428571427</v>
      </c>
      <c r="H242" s="37">
        <v>2834</v>
      </c>
      <c r="I242" s="38">
        <f t="shared" si="13"/>
        <v>5060.7142857142853</v>
      </c>
      <c r="J242" s="38">
        <f t="shared" si="14"/>
        <v>5668</v>
      </c>
      <c r="K242" s="50"/>
      <c r="L242" s="39">
        <f t="shared" si="15"/>
        <v>0</v>
      </c>
      <c r="M242" s="40">
        <f t="shared" si="16"/>
        <v>0</v>
      </c>
      <c r="N242" s="34" t="s">
        <v>22</v>
      </c>
      <c r="O242" s="58"/>
    </row>
    <row r="243" spans="1:15" s="45" customFormat="1" ht="35.25" customHeight="1" x14ac:dyDescent="0.25">
      <c r="A243" s="34">
        <v>235</v>
      </c>
      <c r="B243" s="43">
        <v>3002024</v>
      </c>
      <c r="C243" s="34" t="s">
        <v>25</v>
      </c>
      <c r="D243" s="44" t="s">
        <v>305</v>
      </c>
      <c r="E243" s="36"/>
      <c r="F243" s="17">
        <v>32</v>
      </c>
      <c r="G243" s="48">
        <v>16.071428571428573</v>
      </c>
      <c r="H243" s="37">
        <v>18</v>
      </c>
      <c r="I243" s="38">
        <f t="shared" si="13"/>
        <v>514.28571428571433</v>
      </c>
      <c r="J243" s="38">
        <f t="shared" si="14"/>
        <v>576</v>
      </c>
      <c r="K243" s="50"/>
      <c r="L243" s="39">
        <f t="shared" si="15"/>
        <v>0</v>
      </c>
      <c r="M243" s="40">
        <f t="shared" si="16"/>
        <v>0</v>
      </c>
      <c r="N243" s="34" t="s">
        <v>22</v>
      </c>
      <c r="O243" s="58"/>
    </row>
    <row r="244" spans="1:15" s="45" customFormat="1" ht="35.25" customHeight="1" x14ac:dyDescent="0.25">
      <c r="A244" s="34">
        <v>236</v>
      </c>
      <c r="B244" s="43">
        <v>3002460</v>
      </c>
      <c r="C244" s="34" t="s">
        <v>25</v>
      </c>
      <c r="D244" s="44" t="s">
        <v>331</v>
      </c>
      <c r="E244" s="36"/>
      <c r="F244" s="17">
        <v>100</v>
      </c>
      <c r="G244" s="48">
        <v>151.78571428571428</v>
      </c>
      <c r="H244" s="37">
        <v>170</v>
      </c>
      <c r="I244" s="38">
        <f t="shared" si="13"/>
        <v>15178.571428571428</v>
      </c>
      <c r="J244" s="38">
        <f t="shared" si="14"/>
        <v>17000</v>
      </c>
      <c r="K244" s="50"/>
      <c r="L244" s="39">
        <f t="shared" si="15"/>
        <v>0</v>
      </c>
      <c r="M244" s="40">
        <f t="shared" si="16"/>
        <v>0</v>
      </c>
      <c r="N244" s="34" t="s">
        <v>22</v>
      </c>
      <c r="O244" s="58"/>
    </row>
    <row r="245" spans="1:15" s="45" customFormat="1" ht="35.25" customHeight="1" x14ac:dyDescent="0.25">
      <c r="A245" s="34">
        <v>237</v>
      </c>
      <c r="B245" s="43">
        <v>3002502</v>
      </c>
      <c r="C245" s="34" t="s">
        <v>25</v>
      </c>
      <c r="D245" s="44" t="s">
        <v>332</v>
      </c>
      <c r="E245" s="36"/>
      <c r="F245" s="17">
        <v>3</v>
      </c>
      <c r="G245" s="48">
        <v>133.92857142857142</v>
      </c>
      <c r="H245" s="37">
        <v>150</v>
      </c>
      <c r="I245" s="38">
        <f t="shared" si="13"/>
        <v>401.78571428571422</v>
      </c>
      <c r="J245" s="38">
        <f t="shared" si="14"/>
        <v>450</v>
      </c>
      <c r="K245" s="50"/>
      <c r="L245" s="39">
        <f t="shared" si="15"/>
        <v>0</v>
      </c>
      <c r="M245" s="40">
        <f t="shared" si="16"/>
        <v>0</v>
      </c>
      <c r="N245" s="34" t="s">
        <v>22</v>
      </c>
      <c r="O245" s="58"/>
    </row>
    <row r="246" spans="1:15" s="45" customFormat="1" ht="35.25" customHeight="1" x14ac:dyDescent="0.25">
      <c r="A246" s="34">
        <v>238</v>
      </c>
      <c r="B246" s="43">
        <v>3003282</v>
      </c>
      <c r="C246" s="34" t="s">
        <v>25</v>
      </c>
      <c r="D246" s="44" t="s">
        <v>333</v>
      </c>
      <c r="E246" s="36"/>
      <c r="F246" s="17">
        <v>36</v>
      </c>
      <c r="G246" s="48">
        <v>39.285714285714285</v>
      </c>
      <c r="H246" s="37">
        <v>44</v>
      </c>
      <c r="I246" s="38">
        <f t="shared" si="13"/>
        <v>1414.2857142857142</v>
      </c>
      <c r="J246" s="38">
        <f t="shared" si="14"/>
        <v>1584</v>
      </c>
      <c r="K246" s="50"/>
      <c r="L246" s="39">
        <f t="shared" si="15"/>
        <v>0</v>
      </c>
      <c r="M246" s="40">
        <f t="shared" si="16"/>
        <v>0</v>
      </c>
      <c r="N246" s="34" t="s">
        <v>22</v>
      </c>
      <c r="O246" s="58"/>
    </row>
    <row r="247" spans="1:15" s="45" customFormat="1" ht="35.25" customHeight="1" x14ac:dyDescent="0.25">
      <c r="A247" s="34">
        <v>239</v>
      </c>
      <c r="B247" s="43">
        <v>3003283</v>
      </c>
      <c r="C247" s="34" t="s">
        <v>25</v>
      </c>
      <c r="D247" s="44" t="s">
        <v>334</v>
      </c>
      <c r="E247" s="36"/>
      <c r="F247" s="17">
        <v>25</v>
      </c>
      <c r="G247" s="48">
        <v>46.428571428571431</v>
      </c>
      <c r="H247" s="37">
        <v>52</v>
      </c>
      <c r="I247" s="38">
        <f t="shared" si="13"/>
        <v>1160.7142857142858</v>
      </c>
      <c r="J247" s="38">
        <f t="shared" si="14"/>
        <v>1300</v>
      </c>
      <c r="K247" s="50"/>
      <c r="L247" s="39">
        <f t="shared" si="15"/>
        <v>0</v>
      </c>
      <c r="M247" s="40">
        <f t="shared" si="16"/>
        <v>0</v>
      </c>
      <c r="N247" s="34" t="s">
        <v>22</v>
      </c>
      <c r="O247" s="58"/>
    </row>
    <row r="248" spans="1:15" s="45" customFormat="1" ht="35.25" customHeight="1" x14ac:dyDescent="0.25">
      <c r="A248" s="34">
        <v>240</v>
      </c>
      <c r="B248" s="43">
        <v>3003296</v>
      </c>
      <c r="C248" s="34" t="s">
        <v>25</v>
      </c>
      <c r="D248" s="44" t="s">
        <v>335</v>
      </c>
      <c r="E248" s="36"/>
      <c r="F248" s="17">
        <v>56</v>
      </c>
      <c r="G248" s="48">
        <v>107.14285714285714</v>
      </c>
      <c r="H248" s="37">
        <v>120</v>
      </c>
      <c r="I248" s="38">
        <f t="shared" si="13"/>
        <v>6000</v>
      </c>
      <c r="J248" s="38">
        <f t="shared" si="14"/>
        <v>6720</v>
      </c>
      <c r="K248" s="50"/>
      <c r="L248" s="39">
        <f t="shared" si="15"/>
        <v>0</v>
      </c>
      <c r="M248" s="40">
        <f t="shared" si="16"/>
        <v>0</v>
      </c>
      <c r="N248" s="34" t="s">
        <v>22</v>
      </c>
      <c r="O248" s="58"/>
    </row>
    <row r="249" spans="1:15" s="45" customFormat="1" ht="35.25" customHeight="1" x14ac:dyDescent="0.25">
      <c r="A249" s="34">
        <v>241</v>
      </c>
      <c r="B249" s="43">
        <v>3003307</v>
      </c>
      <c r="C249" s="34" t="s">
        <v>25</v>
      </c>
      <c r="D249" s="44" t="s">
        <v>336</v>
      </c>
      <c r="E249" s="36"/>
      <c r="F249" s="17">
        <v>3</v>
      </c>
      <c r="G249" s="48">
        <v>9.8214285714285712</v>
      </c>
      <c r="H249" s="37">
        <v>11</v>
      </c>
      <c r="I249" s="38">
        <f t="shared" si="13"/>
        <v>29.464285714285715</v>
      </c>
      <c r="J249" s="38">
        <f t="shared" si="14"/>
        <v>33</v>
      </c>
      <c r="K249" s="50"/>
      <c r="L249" s="39">
        <f t="shared" si="15"/>
        <v>0</v>
      </c>
      <c r="M249" s="40">
        <f t="shared" si="16"/>
        <v>0</v>
      </c>
      <c r="N249" s="34" t="s">
        <v>22</v>
      </c>
      <c r="O249" s="58"/>
    </row>
    <row r="250" spans="1:15" s="45" customFormat="1" ht="35.25" customHeight="1" x14ac:dyDescent="0.25">
      <c r="A250" s="34">
        <v>242</v>
      </c>
      <c r="B250" s="43">
        <v>3003414</v>
      </c>
      <c r="C250" s="34" t="s">
        <v>25</v>
      </c>
      <c r="D250" s="44" t="s">
        <v>337</v>
      </c>
      <c r="E250" s="36"/>
      <c r="F250" s="17">
        <v>8</v>
      </c>
      <c r="G250" s="48">
        <v>98.214285714285708</v>
      </c>
      <c r="H250" s="37">
        <v>110</v>
      </c>
      <c r="I250" s="38">
        <f t="shared" si="13"/>
        <v>785.71428571428567</v>
      </c>
      <c r="J250" s="38">
        <f t="shared" si="14"/>
        <v>880</v>
      </c>
      <c r="K250" s="50"/>
      <c r="L250" s="39">
        <f t="shared" si="15"/>
        <v>0</v>
      </c>
      <c r="M250" s="40">
        <f t="shared" si="16"/>
        <v>0</v>
      </c>
      <c r="N250" s="34" t="s">
        <v>22</v>
      </c>
      <c r="O250" s="58"/>
    </row>
    <row r="251" spans="1:15" s="45" customFormat="1" ht="35.25" customHeight="1" x14ac:dyDescent="0.25">
      <c r="A251" s="34">
        <v>243</v>
      </c>
      <c r="B251" s="43">
        <v>3005080</v>
      </c>
      <c r="C251" s="34" t="s">
        <v>25</v>
      </c>
      <c r="D251" s="44" t="s">
        <v>338</v>
      </c>
      <c r="E251" s="36"/>
      <c r="F251" s="17">
        <v>34</v>
      </c>
      <c r="G251" s="48">
        <v>16.071428571428573</v>
      </c>
      <c r="H251" s="37">
        <v>18</v>
      </c>
      <c r="I251" s="38">
        <f t="shared" si="13"/>
        <v>546.42857142857144</v>
      </c>
      <c r="J251" s="38">
        <f t="shared" si="14"/>
        <v>612</v>
      </c>
      <c r="K251" s="50"/>
      <c r="L251" s="39">
        <f t="shared" si="15"/>
        <v>0</v>
      </c>
      <c r="M251" s="40">
        <f t="shared" si="16"/>
        <v>0</v>
      </c>
      <c r="N251" s="34" t="s">
        <v>22</v>
      </c>
      <c r="O251" s="58"/>
    </row>
    <row r="252" spans="1:15" s="45" customFormat="1" ht="35.25" customHeight="1" x14ac:dyDescent="0.25">
      <c r="A252" s="34">
        <v>244</v>
      </c>
      <c r="B252" s="43">
        <v>3005081</v>
      </c>
      <c r="C252" s="34" t="s">
        <v>25</v>
      </c>
      <c r="D252" s="44" t="s">
        <v>309</v>
      </c>
      <c r="E252" s="36"/>
      <c r="F252" s="17">
        <v>70</v>
      </c>
      <c r="G252" s="48">
        <v>16.071428571428573</v>
      </c>
      <c r="H252" s="37">
        <v>18</v>
      </c>
      <c r="I252" s="38">
        <f t="shared" si="13"/>
        <v>1125</v>
      </c>
      <c r="J252" s="38">
        <f t="shared" si="14"/>
        <v>1260</v>
      </c>
      <c r="K252" s="50"/>
      <c r="L252" s="39">
        <f t="shared" si="15"/>
        <v>0</v>
      </c>
      <c r="M252" s="40">
        <f t="shared" si="16"/>
        <v>0</v>
      </c>
      <c r="N252" s="34" t="s">
        <v>22</v>
      </c>
      <c r="O252" s="58"/>
    </row>
    <row r="253" spans="1:15" s="45" customFormat="1" ht="35.25" customHeight="1" x14ac:dyDescent="0.25">
      <c r="A253" s="34">
        <v>245</v>
      </c>
      <c r="B253" s="43">
        <v>1016675</v>
      </c>
      <c r="C253" s="34" t="s">
        <v>25</v>
      </c>
      <c r="D253" s="44" t="s">
        <v>339</v>
      </c>
      <c r="E253" s="36"/>
      <c r="F253" s="17">
        <v>4</v>
      </c>
      <c r="G253" s="48">
        <v>506.25</v>
      </c>
      <c r="H253" s="37">
        <v>567</v>
      </c>
      <c r="I253" s="38">
        <f t="shared" si="13"/>
        <v>2025</v>
      </c>
      <c r="J253" s="38">
        <f t="shared" si="14"/>
        <v>2268</v>
      </c>
      <c r="K253" s="50"/>
      <c r="L253" s="39">
        <f t="shared" si="15"/>
        <v>0</v>
      </c>
      <c r="M253" s="40">
        <f t="shared" si="16"/>
        <v>0</v>
      </c>
      <c r="N253" s="34" t="s">
        <v>22</v>
      </c>
      <c r="O253" s="58"/>
    </row>
    <row r="254" spans="1:15" s="45" customFormat="1" ht="35.25" customHeight="1" x14ac:dyDescent="0.25">
      <c r="A254" s="34">
        <v>246</v>
      </c>
      <c r="B254" s="43">
        <v>1016390</v>
      </c>
      <c r="C254" s="34" t="s">
        <v>25</v>
      </c>
      <c r="D254" s="44" t="s">
        <v>340</v>
      </c>
      <c r="E254" s="36"/>
      <c r="F254" s="17">
        <v>96</v>
      </c>
      <c r="G254" s="48">
        <v>2.6785714285714284</v>
      </c>
      <c r="H254" s="37">
        <v>3</v>
      </c>
      <c r="I254" s="38">
        <f t="shared" si="13"/>
        <v>257.14285714285711</v>
      </c>
      <c r="J254" s="38">
        <f t="shared" si="14"/>
        <v>288</v>
      </c>
      <c r="K254" s="50"/>
      <c r="L254" s="39">
        <f t="shared" si="15"/>
        <v>0</v>
      </c>
      <c r="M254" s="40">
        <f t="shared" si="16"/>
        <v>0</v>
      </c>
      <c r="N254" s="34" t="s">
        <v>22</v>
      </c>
      <c r="O254" s="58"/>
    </row>
    <row r="255" spans="1:15" s="45" customFormat="1" ht="35.25" customHeight="1" x14ac:dyDescent="0.25">
      <c r="A255" s="34">
        <v>247</v>
      </c>
      <c r="B255" s="43">
        <v>1016394</v>
      </c>
      <c r="C255" s="34" t="s">
        <v>25</v>
      </c>
      <c r="D255" s="44" t="s">
        <v>341</v>
      </c>
      <c r="E255" s="36"/>
      <c r="F255" s="17">
        <v>20</v>
      </c>
      <c r="G255" s="48">
        <v>16.071428571428573</v>
      </c>
      <c r="H255" s="37">
        <v>18</v>
      </c>
      <c r="I255" s="38">
        <f t="shared" si="13"/>
        <v>321.42857142857144</v>
      </c>
      <c r="J255" s="38">
        <f t="shared" si="14"/>
        <v>360</v>
      </c>
      <c r="K255" s="50"/>
      <c r="L255" s="39">
        <f t="shared" si="15"/>
        <v>0</v>
      </c>
      <c r="M255" s="40">
        <f t="shared" si="16"/>
        <v>0</v>
      </c>
      <c r="N255" s="34" t="s">
        <v>22</v>
      </c>
      <c r="O255" s="58"/>
    </row>
    <row r="256" spans="1:15" s="45" customFormat="1" ht="35.25" customHeight="1" x14ac:dyDescent="0.25">
      <c r="A256" s="34">
        <v>248</v>
      </c>
      <c r="B256" s="43">
        <v>1016667</v>
      </c>
      <c r="C256" s="34" t="s">
        <v>25</v>
      </c>
      <c r="D256" s="44" t="s">
        <v>342</v>
      </c>
      <c r="E256" s="36"/>
      <c r="F256" s="17">
        <v>8</v>
      </c>
      <c r="G256" s="48">
        <v>133.92857142857142</v>
      </c>
      <c r="H256" s="37">
        <v>150</v>
      </c>
      <c r="I256" s="38">
        <f t="shared" si="13"/>
        <v>1071.4285714285713</v>
      </c>
      <c r="J256" s="38">
        <f t="shared" si="14"/>
        <v>1200</v>
      </c>
      <c r="K256" s="50"/>
      <c r="L256" s="39">
        <f t="shared" si="15"/>
        <v>0</v>
      </c>
      <c r="M256" s="40">
        <f t="shared" si="16"/>
        <v>0</v>
      </c>
      <c r="N256" s="34" t="s">
        <v>22</v>
      </c>
      <c r="O256" s="58"/>
    </row>
    <row r="257" spans="1:15" s="45" customFormat="1" ht="35.25" customHeight="1" x14ac:dyDescent="0.25">
      <c r="A257" s="34">
        <v>249</v>
      </c>
      <c r="B257" s="43">
        <v>3003267</v>
      </c>
      <c r="C257" s="34" t="s">
        <v>25</v>
      </c>
      <c r="D257" s="44" t="s">
        <v>343</v>
      </c>
      <c r="E257" s="36"/>
      <c r="F257" s="17">
        <v>50</v>
      </c>
      <c r="G257" s="48">
        <v>2425.8928571428573</v>
      </c>
      <c r="H257" s="37">
        <v>2717</v>
      </c>
      <c r="I257" s="38">
        <f t="shared" si="13"/>
        <v>121294.64285714287</v>
      </c>
      <c r="J257" s="38">
        <f t="shared" si="14"/>
        <v>135850</v>
      </c>
      <c r="K257" s="50"/>
      <c r="L257" s="39">
        <f t="shared" si="15"/>
        <v>0</v>
      </c>
      <c r="M257" s="40">
        <f t="shared" si="16"/>
        <v>0</v>
      </c>
      <c r="N257" s="34" t="s">
        <v>22</v>
      </c>
      <c r="O257" s="58"/>
    </row>
    <row r="258" spans="1:15" s="45" customFormat="1" ht="35.25" customHeight="1" x14ac:dyDescent="0.25">
      <c r="A258" s="34">
        <v>250</v>
      </c>
      <c r="B258" s="43">
        <v>3003267</v>
      </c>
      <c r="C258" s="34" t="s">
        <v>25</v>
      </c>
      <c r="D258" s="44" t="s">
        <v>343</v>
      </c>
      <c r="E258" s="36"/>
      <c r="F258" s="17">
        <v>30</v>
      </c>
      <c r="G258" s="48">
        <v>2425.8928571428573</v>
      </c>
      <c r="H258" s="37">
        <v>2717</v>
      </c>
      <c r="I258" s="38">
        <f t="shared" si="13"/>
        <v>72776.785714285725</v>
      </c>
      <c r="J258" s="38">
        <f t="shared" si="14"/>
        <v>81510</v>
      </c>
      <c r="K258" s="50"/>
      <c r="L258" s="39">
        <f t="shared" si="15"/>
        <v>0</v>
      </c>
      <c r="M258" s="40">
        <f t="shared" si="16"/>
        <v>0</v>
      </c>
      <c r="N258" s="34" t="s">
        <v>22</v>
      </c>
      <c r="O258" s="58"/>
    </row>
    <row r="259" spans="1:15" s="45" customFormat="1" ht="35.25" customHeight="1" x14ac:dyDescent="0.25">
      <c r="A259" s="34">
        <v>251</v>
      </c>
      <c r="B259" s="43">
        <v>3003291</v>
      </c>
      <c r="C259" s="34" t="s">
        <v>25</v>
      </c>
      <c r="D259" s="44" t="s">
        <v>344</v>
      </c>
      <c r="E259" s="36"/>
      <c r="F259" s="17">
        <v>20</v>
      </c>
      <c r="G259" s="48">
        <v>51.785714285714292</v>
      </c>
      <c r="H259" s="37">
        <v>58</v>
      </c>
      <c r="I259" s="38">
        <f t="shared" si="13"/>
        <v>1035.7142857142858</v>
      </c>
      <c r="J259" s="38">
        <f t="shared" si="14"/>
        <v>1160</v>
      </c>
      <c r="K259" s="50"/>
      <c r="L259" s="39">
        <f t="shared" si="15"/>
        <v>0</v>
      </c>
      <c r="M259" s="40">
        <f t="shared" si="16"/>
        <v>0</v>
      </c>
      <c r="N259" s="34" t="s">
        <v>22</v>
      </c>
      <c r="O259" s="58"/>
    </row>
    <row r="260" spans="1:15" s="45" customFormat="1" ht="35.25" customHeight="1" x14ac:dyDescent="0.25">
      <c r="A260" s="34">
        <v>252</v>
      </c>
      <c r="B260" s="43">
        <v>3005080</v>
      </c>
      <c r="C260" s="34" t="s">
        <v>25</v>
      </c>
      <c r="D260" s="44" t="s">
        <v>338</v>
      </c>
      <c r="E260" s="36"/>
      <c r="F260" s="17">
        <v>30</v>
      </c>
      <c r="G260" s="48">
        <v>16.071428571428573</v>
      </c>
      <c r="H260" s="37">
        <v>18</v>
      </c>
      <c r="I260" s="38">
        <f t="shared" si="13"/>
        <v>482.14285714285717</v>
      </c>
      <c r="J260" s="38">
        <f t="shared" si="14"/>
        <v>540</v>
      </c>
      <c r="K260" s="50"/>
      <c r="L260" s="39">
        <f t="shared" si="15"/>
        <v>0</v>
      </c>
      <c r="M260" s="40">
        <f t="shared" si="16"/>
        <v>0</v>
      </c>
      <c r="N260" s="34" t="s">
        <v>22</v>
      </c>
      <c r="O260" s="58"/>
    </row>
    <row r="261" spans="1:15" s="45" customFormat="1" ht="35.25" customHeight="1" x14ac:dyDescent="0.25">
      <c r="A261" s="34">
        <v>253</v>
      </c>
      <c r="B261" s="43">
        <v>1013928</v>
      </c>
      <c r="C261" s="34" t="s">
        <v>25</v>
      </c>
      <c r="D261" s="44" t="s">
        <v>345</v>
      </c>
      <c r="E261" s="36"/>
      <c r="F261" s="17">
        <v>90</v>
      </c>
      <c r="G261" s="48">
        <v>3.5714285714285712</v>
      </c>
      <c r="H261" s="37">
        <v>4</v>
      </c>
      <c r="I261" s="38">
        <f t="shared" si="13"/>
        <v>321.42857142857139</v>
      </c>
      <c r="J261" s="38">
        <f t="shared" si="14"/>
        <v>360</v>
      </c>
      <c r="K261" s="50"/>
      <c r="L261" s="39">
        <f t="shared" si="15"/>
        <v>0</v>
      </c>
      <c r="M261" s="40">
        <f t="shared" si="16"/>
        <v>0</v>
      </c>
      <c r="N261" s="34" t="s">
        <v>22</v>
      </c>
      <c r="O261" s="58"/>
    </row>
    <row r="262" spans="1:15" s="45" customFormat="1" ht="35.25" customHeight="1" x14ac:dyDescent="0.25">
      <c r="A262" s="34">
        <v>254</v>
      </c>
      <c r="B262" s="43">
        <v>1084376</v>
      </c>
      <c r="C262" s="34" t="s">
        <v>25</v>
      </c>
      <c r="D262" s="44" t="s">
        <v>346</v>
      </c>
      <c r="E262" s="36"/>
      <c r="F262" s="17">
        <v>14</v>
      </c>
      <c r="G262" s="48">
        <v>7.1428571428571423</v>
      </c>
      <c r="H262" s="37">
        <v>8</v>
      </c>
      <c r="I262" s="38">
        <f t="shared" si="13"/>
        <v>100</v>
      </c>
      <c r="J262" s="38">
        <f t="shared" si="14"/>
        <v>112</v>
      </c>
      <c r="K262" s="50"/>
      <c r="L262" s="39">
        <f t="shared" si="15"/>
        <v>0</v>
      </c>
      <c r="M262" s="40">
        <f t="shared" si="16"/>
        <v>0</v>
      </c>
      <c r="N262" s="34" t="s">
        <v>22</v>
      </c>
      <c r="O262" s="58"/>
    </row>
    <row r="263" spans="1:15" s="45" customFormat="1" ht="35.25" customHeight="1" x14ac:dyDescent="0.25">
      <c r="A263" s="34">
        <v>255</v>
      </c>
      <c r="B263" s="43">
        <v>1084377</v>
      </c>
      <c r="C263" s="34" t="s">
        <v>25</v>
      </c>
      <c r="D263" s="44" t="s">
        <v>347</v>
      </c>
      <c r="E263" s="36"/>
      <c r="F263" s="17">
        <v>6</v>
      </c>
      <c r="G263" s="48">
        <v>19.642857142857142</v>
      </c>
      <c r="H263" s="37">
        <v>22</v>
      </c>
      <c r="I263" s="38">
        <f t="shared" si="13"/>
        <v>117.85714285714286</v>
      </c>
      <c r="J263" s="38">
        <f t="shared" si="14"/>
        <v>132</v>
      </c>
      <c r="K263" s="50"/>
      <c r="L263" s="39">
        <f t="shared" si="15"/>
        <v>0</v>
      </c>
      <c r="M263" s="40">
        <f t="shared" si="16"/>
        <v>0</v>
      </c>
      <c r="N263" s="34" t="s">
        <v>22</v>
      </c>
      <c r="O263" s="58"/>
    </row>
    <row r="264" spans="1:15" s="45" customFormat="1" ht="35.25" customHeight="1" x14ac:dyDescent="0.25">
      <c r="A264" s="34">
        <v>256</v>
      </c>
      <c r="B264" s="43">
        <v>1014826</v>
      </c>
      <c r="C264" s="34" t="s">
        <v>25</v>
      </c>
      <c r="D264" s="44" t="s">
        <v>348</v>
      </c>
      <c r="E264" s="36"/>
      <c r="F264" s="17">
        <v>2</v>
      </c>
      <c r="G264" s="48">
        <v>38.392857142857146</v>
      </c>
      <c r="H264" s="37">
        <v>43</v>
      </c>
      <c r="I264" s="38">
        <f t="shared" si="13"/>
        <v>76.785714285714292</v>
      </c>
      <c r="J264" s="38">
        <f t="shared" si="14"/>
        <v>86</v>
      </c>
      <c r="K264" s="50"/>
      <c r="L264" s="39">
        <f t="shared" si="15"/>
        <v>0</v>
      </c>
      <c r="M264" s="40">
        <f t="shared" si="16"/>
        <v>0</v>
      </c>
      <c r="N264" s="34" t="s">
        <v>22</v>
      </c>
      <c r="O264" s="58"/>
    </row>
    <row r="265" spans="1:15" s="45" customFormat="1" ht="35.25" customHeight="1" x14ac:dyDescent="0.25">
      <c r="A265" s="34">
        <v>257</v>
      </c>
      <c r="B265" s="43">
        <v>1016534</v>
      </c>
      <c r="C265" s="34" t="s">
        <v>25</v>
      </c>
      <c r="D265" s="44" t="s">
        <v>349</v>
      </c>
      <c r="E265" s="36"/>
      <c r="F265" s="17">
        <v>45</v>
      </c>
      <c r="G265" s="48">
        <v>112.5</v>
      </c>
      <c r="H265" s="37">
        <v>126</v>
      </c>
      <c r="I265" s="38">
        <f t="shared" ref="I265:I326" si="17">G265*F265</f>
        <v>5062.5</v>
      </c>
      <c r="J265" s="38">
        <f t="shared" ref="J265:J326" si="18">H265*F265</f>
        <v>5670</v>
      </c>
      <c r="K265" s="50"/>
      <c r="L265" s="39">
        <f t="shared" si="15"/>
        <v>0</v>
      </c>
      <c r="M265" s="40">
        <f t="shared" si="16"/>
        <v>0</v>
      </c>
      <c r="N265" s="34" t="s">
        <v>22</v>
      </c>
      <c r="O265" s="58"/>
    </row>
    <row r="266" spans="1:15" s="45" customFormat="1" ht="35.25" customHeight="1" x14ac:dyDescent="0.25">
      <c r="A266" s="34">
        <v>258</v>
      </c>
      <c r="B266" s="43">
        <v>1016668</v>
      </c>
      <c r="C266" s="34" t="s">
        <v>25</v>
      </c>
      <c r="D266" s="44" t="s">
        <v>350</v>
      </c>
      <c r="E266" s="36"/>
      <c r="F266" s="17">
        <v>10</v>
      </c>
      <c r="G266" s="48">
        <v>466.07142857142856</v>
      </c>
      <c r="H266" s="37">
        <v>522</v>
      </c>
      <c r="I266" s="38">
        <f t="shared" si="17"/>
        <v>4660.7142857142853</v>
      </c>
      <c r="J266" s="38">
        <f t="shared" si="18"/>
        <v>5220</v>
      </c>
      <c r="K266" s="50"/>
      <c r="L266" s="39">
        <f t="shared" ref="L266:L327" si="19">K266*F266</f>
        <v>0</v>
      </c>
      <c r="M266" s="40">
        <f t="shared" ref="M266:M327" si="20">L266*1.12</f>
        <v>0</v>
      </c>
      <c r="N266" s="34" t="s">
        <v>22</v>
      </c>
      <c r="O266" s="58"/>
    </row>
    <row r="267" spans="1:15" s="45" customFormat="1" ht="35.25" customHeight="1" x14ac:dyDescent="0.25">
      <c r="A267" s="34">
        <v>259</v>
      </c>
      <c r="B267" s="43">
        <v>3003288</v>
      </c>
      <c r="C267" s="34" t="s">
        <v>25</v>
      </c>
      <c r="D267" s="44" t="s">
        <v>351</v>
      </c>
      <c r="E267" s="36"/>
      <c r="F267" s="17">
        <v>73</v>
      </c>
      <c r="G267" s="48">
        <v>38.392857142857146</v>
      </c>
      <c r="H267" s="37">
        <v>43</v>
      </c>
      <c r="I267" s="38">
        <f t="shared" si="17"/>
        <v>2802.6785714285716</v>
      </c>
      <c r="J267" s="38">
        <f t="shared" si="18"/>
        <v>3139</v>
      </c>
      <c r="K267" s="50"/>
      <c r="L267" s="39">
        <f t="shared" si="19"/>
        <v>0</v>
      </c>
      <c r="M267" s="40">
        <f t="shared" si="20"/>
        <v>0</v>
      </c>
      <c r="N267" s="34" t="s">
        <v>22</v>
      </c>
      <c r="O267" s="58"/>
    </row>
    <row r="268" spans="1:15" s="45" customFormat="1" ht="35.25" customHeight="1" x14ac:dyDescent="0.25">
      <c r="A268" s="34">
        <v>260</v>
      </c>
      <c r="B268" s="43">
        <v>1008054</v>
      </c>
      <c r="C268" s="34" t="s">
        <v>25</v>
      </c>
      <c r="D268" s="44" t="s">
        <v>352</v>
      </c>
      <c r="E268" s="36"/>
      <c r="F268" s="17">
        <v>9</v>
      </c>
      <c r="G268" s="48">
        <v>151.78571428571428</v>
      </c>
      <c r="H268" s="37">
        <v>170</v>
      </c>
      <c r="I268" s="38">
        <f t="shared" si="17"/>
        <v>1366.0714285714284</v>
      </c>
      <c r="J268" s="38">
        <f t="shared" si="18"/>
        <v>1530</v>
      </c>
      <c r="K268" s="50"/>
      <c r="L268" s="39">
        <f t="shared" si="19"/>
        <v>0</v>
      </c>
      <c r="M268" s="40">
        <f t="shared" si="20"/>
        <v>0</v>
      </c>
      <c r="N268" s="34" t="s">
        <v>22</v>
      </c>
      <c r="O268" s="58"/>
    </row>
    <row r="269" spans="1:15" s="45" customFormat="1" ht="35.25" customHeight="1" x14ac:dyDescent="0.25">
      <c r="A269" s="34">
        <v>261</v>
      </c>
      <c r="B269" s="43">
        <v>1015664</v>
      </c>
      <c r="C269" s="34" t="s">
        <v>25</v>
      </c>
      <c r="D269" s="44" t="s">
        <v>353</v>
      </c>
      <c r="E269" s="36"/>
      <c r="F269" s="17">
        <v>2</v>
      </c>
      <c r="G269" s="48">
        <v>273.21428571428572</v>
      </c>
      <c r="H269" s="37">
        <v>306</v>
      </c>
      <c r="I269" s="38">
        <f t="shared" si="17"/>
        <v>546.42857142857144</v>
      </c>
      <c r="J269" s="38">
        <f t="shared" si="18"/>
        <v>612</v>
      </c>
      <c r="K269" s="50"/>
      <c r="L269" s="39">
        <f t="shared" si="19"/>
        <v>0</v>
      </c>
      <c r="M269" s="40">
        <f t="shared" si="20"/>
        <v>0</v>
      </c>
      <c r="N269" s="34" t="s">
        <v>22</v>
      </c>
      <c r="O269" s="58"/>
    </row>
    <row r="270" spans="1:15" s="45" customFormat="1" ht="35.25" customHeight="1" x14ac:dyDescent="0.25">
      <c r="A270" s="34">
        <v>262</v>
      </c>
      <c r="B270" s="43">
        <v>1016337</v>
      </c>
      <c r="C270" s="34" t="s">
        <v>25</v>
      </c>
      <c r="D270" s="44" t="s">
        <v>354</v>
      </c>
      <c r="E270" s="36"/>
      <c r="F270" s="17">
        <v>1</v>
      </c>
      <c r="G270" s="48">
        <v>61.607142857142861</v>
      </c>
      <c r="H270" s="37">
        <v>69</v>
      </c>
      <c r="I270" s="38">
        <f t="shared" si="17"/>
        <v>61.607142857142861</v>
      </c>
      <c r="J270" s="38">
        <f t="shared" si="18"/>
        <v>69</v>
      </c>
      <c r="K270" s="50"/>
      <c r="L270" s="39">
        <f t="shared" si="19"/>
        <v>0</v>
      </c>
      <c r="M270" s="40">
        <f t="shared" si="20"/>
        <v>0</v>
      </c>
      <c r="N270" s="34" t="s">
        <v>22</v>
      </c>
      <c r="O270" s="58"/>
    </row>
    <row r="271" spans="1:15" s="45" customFormat="1" ht="35.25" customHeight="1" x14ac:dyDescent="0.25">
      <c r="A271" s="34">
        <v>263</v>
      </c>
      <c r="B271" s="43">
        <v>1016466</v>
      </c>
      <c r="C271" s="34" t="s">
        <v>25</v>
      </c>
      <c r="D271" s="44" t="s">
        <v>355</v>
      </c>
      <c r="E271" s="36"/>
      <c r="F271" s="17">
        <v>2</v>
      </c>
      <c r="G271" s="48">
        <v>3482.1428571428569</v>
      </c>
      <c r="H271" s="37">
        <v>3900</v>
      </c>
      <c r="I271" s="38">
        <f t="shared" si="17"/>
        <v>6964.2857142857138</v>
      </c>
      <c r="J271" s="38">
        <f t="shared" si="18"/>
        <v>7800</v>
      </c>
      <c r="K271" s="50"/>
      <c r="L271" s="39">
        <f t="shared" si="19"/>
        <v>0</v>
      </c>
      <c r="M271" s="40">
        <f t="shared" si="20"/>
        <v>0</v>
      </c>
      <c r="N271" s="34" t="s">
        <v>22</v>
      </c>
      <c r="O271" s="58"/>
    </row>
    <row r="272" spans="1:15" s="45" customFormat="1" ht="35.25" customHeight="1" x14ac:dyDescent="0.25">
      <c r="A272" s="34">
        <v>264</v>
      </c>
      <c r="B272" s="43">
        <v>1021896</v>
      </c>
      <c r="C272" s="34" t="s">
        <v>25</v>
      </c>
      <c r="D272" s="44" t="s">
        <v>356</v>
      </c>
      <c r="E272" s="36"/>
      <c r="F272" s="17">
        <v>1</v>
      </c>
      <c r="G272" s="48">
        <v>6051.7857142857147</v>
      </c>
      <c r="H272" s="37">
        <v>6778</v>
      </c>
      <c r="I272" s="38">
        <f t="shared" si="17"/>
        <v>6051.7857142857147</v>
      </c>
      <c r="J272" s="38">
        <f t="shared" si="18"/>
        <v>6778</v>
      </c>
      <c r="K272" s="50"/>
      <c r="L272" s="39">
        <f t="shared" si="19"/>
        <v>0</v>
      </c>
      <c r="M272" s="40">
        <f t="shared" si="20"/>
        <v>0</v>
      </c>
      <c r="N272" s="34" t="s">
        <v>22</v>
      </c>
      <c r="O272" s="58"/>
    </row>
    <row r="273" spans="1:15" s="45" customFormat="1" ht="35.25" customHeight="1" x14ac:dyDescent="0.25">
      <c r="A273" s="34">
        <v>265</v>
      </c>
      <c r="B273" s="43">
        <v>1025086</v>
      </c>
      <c r="C273" s="34" t="s">
        <v>25</v>
      </c>
      <c r="D273" s="44" t="s">
        <v>357</v>
      </c>
      <c r="E273" s="36"/>
      <c r="F273" s="17">
        <v>2</v>
      </c>
      <c r="G273" s="48">
        <v>6051.7857142857147</v>
      </c>
      <c r="H273" s="37">
        <v>6778</v>
      </c>
      <c r="I273" s="38">
        <f t="shared" si="17"/>
        <v>12103.571428571429</v>
      </c>
      <c r="J273" s="38">
        <f t="shared" si="18"/>
        <v>13556</v>
      </c>
      <c r="K273" s="50"/>
      <c r="L273" s="39">
        <f t="shared" si="19"/>
        <v>0</v>
      </c>
      <c r="M273" s="40">
        <f t="shared" si="20"/>
        <v>0</v>
      </c>
      <c r="N273" s="34" t="s">
        <v>22</v>
      </c>
      <c r="O273" s="58"/>
    </row>
    <row r="274" spans="1:15" s="45" customFormat="1" ht="35.25" customHeight="1" x14ac:dyDescent="0.25">
      <c r="A274" s="34">
        <v>266</v>
      </c>
      <c r="B274" s="43">
        <v>1029499</v>
      </c>
      <c r="C274" s="34" t="s">
        <v>25</v>
      </c>
      <c r="D274" s="44" t="s">
        <v>358</v>
      </c>
      <c r="E274" s="36"/>
      <c r="F274" s="17">
        <v>11</v>
      </c>
      <c r="G274" s="48">
        <v>23.214285714285715</v>
      </c>
      <c r="H274" s="37">
        <v>26</v>
      </c>
      <c r="I274" s="38">
        <f t="shared" si="17"/>
        <v>255.35714285714286</v>
      </c>
      <c r="J274" s="38">
        <f t="shared" si="18"/>
        <v>286</v>
      </c>
      <c r="K274" s="50"/>
      <c r="L274" s="39">
        <f t="shared" si="19"/>
        <v>0</v>
      </c>
      <c r="M274" s="40">
        <f t="shared" si="20"/>
        <v>0</v>
      </c>
      <c r="N274" s="34" t="s">
        <v>22</v>
      </c>
      <c r="O274" s="58"/>
    </row>
    <row r="275" spans="1:15" s="45" customFormat="1" ht="35.25" customHeight="1" x14ac:dyDescent="0.25">
      <c r="A275" s="34">
        <v>267</v>
      </c>
      <c r="B275" s="43">
        <v>1029501</v>
      </c>
      <c r="C275" s="34" t="s">
        <v>25</v>
      </c>
      <c r="D275" s="44" t="s">
        <v>359</v>
      </c>
      <c r="E275" s="36"/>
      <c r="F275" s="17">
        <v>7</v>
      </c>
      <c r="G275" s="48">
        <v>29.464285714285715</v>
      </c>
      <c r="H275" s="37">
        <v>33</v>
      </c>
      <c r="I275" s="38">
        <f t="shared" si="17"/>
        <v>206.25</v>
      </c>
      <c r="J275" s="38">
        <f t="shared" si="18"/>
        <v>231</v>
      </c>
      <c r="K275" s="50"/>
      <c r="L275" s="39">
        <f t="shared" si="19"/>
        <v>0</v>
      </c>
      <c r="M275" s="40">
        <f t="shared" si="20"/>
        <v>0</v>
      </c>
      <c r="N275" s="34" t="s">
        <v>22</v>
      </c>
      <c r="O275" s="58"/>
    </row>
    <row r="276" spans="1:15" s="45" customFormat="1" ht="35.25" customHeight="1" x14ac:dyDescent="0.25">
      <c r="A276" s="34">
        <v>268</v>
      </c>
      <c r="B276" s="43">
        <v>3002927</v>
      </c>
      <c r="C276" s="34" t="s">
        <v>25</v>
      </c>
      <c r="D276" s="44" t="s">
        <v>360</v>
      </c>
      <c r="E276" s="36"/>
      <c r="F276" s="17">
        <v>1</v>
      </c>
      <c r="G276" s="48">
        <v>39.285714285714285</v>
      </c>
      <c r="H276" s="37">
        <v>44</v>
      </c>
      <c r="I276" s="38">
        <f t="shared" si="17"/>
        <v>39.285714285714285</v>
      </c>
      <c r="J276" s="38">
        <f t="shared" si="18"/>
        <v>44</v>
      </c>
      <c r="K276" s="50"/>
      <c r="L276" s="39">
        <f t="shared" si="19"/>
        <v>0</v>
      </c>
      <c r="M276" s="40">
        <f t="shared" si="20"/>
        <v>0</v>
      </c>
      <c r="N276" s="34" t="s">
        <v>22</v>
      </c>
      <c r="O276" s="58"/>
    </row>
    <row r="277" spans="1:15" s="45" customFormat="1" ht="35.25" customHeight="1" x14ac:dyDescent="0.25">
      <c r="A277" s="34">
        <v>269</v>
      </c>
      <c r="B277" s="43">
        <v>3005794</v>
      </c>
      <c r="C277" s="34" t="s">
        <v>25</v>
      </c>
      <c r="D277" s="44" t="s">
        <v>361</v>
      </c>
      <c r="E277" s="36"/>
      <c r="F277" s="17">
        <v>1</v>
      </c>
      <c r="G277" s="48">
        <v>71.428571428571431</v>
      </c>
      <c r="H277" s="37">
        <v>80</v>
      </c>
      <c r="I277" s="38">
        <f t="shared" si="17"/>
        <v>71.428571428571431</v>
      </c>
      <c r="J277" s="38">
        <f t="shared" si="18"/>
        <v>80</v>
      </c>
      <c r="K277" s="50"/>
      <c r="L277" s="39">
        <f t="shared" si="19"/>
        <v>0</v>
      </c>
      <c r="M277" s="40">
        <f t="shared" si="20"/>
        <v>0</v>
      </c>
      <c r="N277" s="34" t="s">
        <v>22</v>
      </c>
      <c r="O277" s="58"/>
    </row>
    <row r="278" spans="1:15" s="45" customFormat="1" ht="35.25" customHeight="1" x14ac:dyDescent="0.25">
      <c r="A278" s="34">
        <v>270</v>
      </c>
      <c r="B278" s="43">
        <v>1008658</v>
      </c>
      <c r="C278" s="34" t="s">
        <v>25</v>
      </c>
      <c r="D278" s="44" t="s">
        <v>362</v>
      </c>
      <c r="E278" s="36"/>
      <c r="F278" s="17">
        <v>3</v>
      </c>
      <c r="G278" s="48">
        <v>134.82142857142858</v>
      </c>
      <c r="H278" s="37">
        <v>151</v>
      </c>
      <c r="I278" s="38">
        <f t="shared" si="17"/>
        <v>404.46428571428578</v>
      </c>
      <c r="J278" s="38">
        <f t="shared" si="18"/>
        <v>453</v>
      </c>
      <c r="K278" s="50"/>
      <c r="L278" s="39">
        <f t="shared" si="19"/>
        <v>0</v>
      </c>
      <c r="M278" s="40">
        <f t="shared" si="20"/>
        <v>0</v>
      </c>
      <c r="N278" s="34" t="s">
        <v>22</v>
      </c>
      <c r="O278" s="58"/>
    </row>
    <row r="279" spans="1:15" s="45" customFormat="1" ht="35.25" customHeight="1" x14ac:dyDescent="0.25">
      <c r="A279" s="34">
        <v>271</v>
      </c>
      <c r="B279" s="43">
        <v>1009865</v>
      </c>
      <c r="C279" s="34" t="s">
        <v>25</v>
      </c>
      <c r="D279" s="44" t="s">
        <v>363</v>
      </c>
      <c r="E279" s="36"/>
      <c r="F279" s="17">
        <v>1</v>
      </c>
      <c r="G279" s="48">
        <v>478.57142857142856</v>
      </c>
      <c r="H279" s="37">
        <v>536</v>
      </c>
      <c r="I279" s="38">
        <f t="shared" si="17"/>
        <v>478.57142857142856</v>
      </c>
      <c r="J279" s="38">
        <f t="shared" si="18"/>
        <v>536</v>
      </c>
      <c r="K279" s="50"/>
      <c r="L279" s="39">
        <f t="shared" si="19"/>
        <v>0</v>
      </c>
      <c r="M279" s="40">
        <f t="shared" si="20"/>
        <v>0</v>
      </c>
      <c r="N279" s="34" t="s">
        <v>22</v>
      </c>
      <c r="O279" s="58"/>
    </row>
    <row r="280" spans="1:15" s="45" customFormat="1" ht="35.25" customHeight="1" x14ac:dyDescent="0.25">
      <c r="A280" s="34">
        <v>272</v>
      </c>
      <c r="B280" s="43">
        <v>1015661</v>
      </c>
      <c r="C280" s="34" t="s">
        <v>25</v>
      </c>
      <c r="D280" s="44" t="s">
        <v>364</v>
      </c>
      <c r="E280" s="36"/>
      <c r="F280" s="17">
        <v>1</v>
      </c>
      <c r="G280" s="48">
        <v>458.92857142857144</v>
      </c>
      <c r="H280" s="37">
        <v>514</v>
      </c>
      <c r="I280" s="38">
        <f t="shared" si="17"/>
        <v>458.92857142857144</v>
      </c>
      <c r="J280" s="38">
        <f t="shared" si="18"/>
        <v>514</v>
      </c>
      <c r="K280" s="50"/>
      <c r="L280" s="39">
        <f t="shared" si="19"/>
        <v>0</v>
      </c>
      <c r="M280" s="40">
        <f t="shared" si="20"/>
        <v>0</v>
      </c>
      <c r="N280" s="34" t="s">
        <v>22</v>
      </c>
      <c r="O280" s="58"/>
    </row>
    <row r="281" spans="1:15" s="45" customFormat="1" ht="35.25" customHeight="1" x14ac:dyDescent="0.25">
      <c r="A281" s="34">
        <v>273</v>
      </c>
      <c r="B281" s="43">
        <v>1015662</v>
      </c>
      <c r="C281" s="34" t="s">
        <v>25</v>
      </c>
      <c r="D281" s="44" t="s">
        <v>365</v>
      </c>
      <c r="E281" s="36"/>
      <c r="F281" s="17">
        <v>1</v>
      </c>
      <c r="G281" s="48">
        <v>357.14285714285717</v>
      </c>
      <c r="H281" s="37">
        <v>400</v>
      </c>
      <c r="I281" s="38">
        <f t="shared" si="17"/>
        <v>357.14285714285717</v>
      </c>
      <c r="J281" s="38">
        <f t="shared" si="18"/>
        <v>400</v>
      </c>
      <c r="K281" s="50"/>
      <c r="L281" s="39">
        <f t="shared" si="19"/>
        <v>0</v>
      </c>
      <c r="M281" s="40">
        <f t="shared" si="20"/>
        <v>0</v>
      </c>
      <c r="N281" s="34" t="s">
        <v>22</v>
      </c>
      <c r="O281" s="58"/>
    </row>
    <row r="282" spans="1:15" s="45" customFormat="1" ht="35.25" customHeight="1" x14ac:dyDescent="0.25">
      <c r="A282" s="34">
        <v>274</v>
      </c>
      <c r="B282" s="43">
        <v>1015663</v>
      </c>
      <c r="C282" s="34" t="s">
        <v>25</v>
      </c>
      <c r="D282" s="44" t="s">
        <v>366</v>
      </c>
      <c r="E282" s="36"/>
      <c r="F282" s="17">
        <v>1</v>
      </c>
      <c r="G282" s="48">
        <v>2965.1785714285716</v>
      </c>
      <c r="H282" s="37">
        <v>3321</v>
      </c>
      <c r="I282" s="38">
        <f t="shared" si="17"/>
        <v>2965.1785714285716</v>
      </c>
      <c r="J282" s="38">
        <f t="shared" si="18"/>
        <v>3321</v>
      </c>
      <c r="K282" s="50"/>
      <c r="L282" s="39">
        <f t="shared" si="19"/>
        <v>0</v>
      </c>
      <c r="M282" s="40">
        <f t="shared" si="20"/>
        <v>0</v>
      </c>
      <c r="N282" s="34" t="s">
        <v>22</v>
      </c>
      <c r="O282" s="58"/>
    </row>
    <row r="283" spans="1:15" s="45" customFormat="1" ht="35.25" customHeight="1" x14ac:dyDescent="0.25">
      <c r="A283" s="34">
        <v>275</v>
      </c>
      <c r="B283" s="43">
        <v>1015665</v>
      </c>
      <c r="C283" s="34" t="s">
        <v>25</v>
      </c>
      <c r="D283" s="44" t="s">
        <v>367</v>
      </c>
      <c r="E283" s="36"/>
      <c r="F283" s="17">
        <v>1</v>
      </c>
      <c r="G283" s="48">
        <v>4160.7142857142853</v>
      </c>
      <c r="H283" s="37">
        <v>4660</v>
      </c>
      <c r="I283" s="38">
        <f t="shared" si="17"/>
        <v>4160.7142857142853</v>
      </c>
      <c r="J283" s="38">
        <f t="shared" si="18"/>
        <v>4660</v>
      </c>
      <c r="K283" s="50"/>
      <c r="L283" s="39">
        <f t="shared" si="19"/>
        <v>0</v>
      </c>
      <c r="M283" s="40">
        <f t="shared" si="20"/>
        <v>0</v>
      </c>
      <c r="N283" s="34" t="s">
        <v>22</v>
      </c>
      <c r="O283" s="58"/>
    </row>
    <row r="284" spans="1:15" s="45" customFormat="1" ht="35.25" customHeight="1" x14ac:dyDescent="0.25">
      <c r="A284" s="34">
        <v>276</v>
      </c>
      <c r="B284" s="43">
        <v>1015666</v>
      </c>
      <c r="C284" s="34" t="s">
        <v>25</v>
      </c>
      <c r="D284" s="44" t="s">
        <v>368</v>
      </c>
      <c r="E284" s="36"/>
      <c r="F284" s="17">
        <v>1</v>
      </c>
      <c r="G284" s="48">
        <v>1558.9285714285713</v>
      </c>
      <c r="H284" s="37">
        <v>1746</v>
      </c>
      <c r="I284" s="38">
        <f t="shared" si="17"/>
        <v>1558.9285714285713</v>
      </c>
      <c r="J284" s="38">
        <f t="shared" si="18"/>
        <v>1746</v>
      </c>
      <c r="K284" s="50"/>
      <c r="L284" s="39">
        <f t="shared" si="19"/>
        <v>0</v>
      </c>
      <c r="M284" s="40">
        <f t="shared" si="20"/>
        <v>0</v>
      </c>
      <c r="N284" s="34" t="s">
        <v>22</v>
      </c>
      <c r="O284" s="58"/>
    </row>
    <row r="285" spans="1:15" s="45" customFormat="1" ht="35.25" customHeight="1" x14ac:dyDescent="0.25">
      <c r="A285" s="34">
        <v>277</v>
      </c>
      <c r="B285" s="43">
        <v>1015667</v>
      </c>
      <c r="C285" s="34" t="s">
        <v>25</v>
      </c>
      <c r="D285" s="44" t="s">
        <v>369</v>
      </c>
      <c r="E285" s="36"/>
      <c r="F285" s="17">
        <v>2</v>
      </c>
      <c r="G285" s="48">
        <v>1056.25</v>
      </c>
      <c r="H285" s="37">
        <v>1183</v>
      </c>
      <c r="I285" s="38">
        <f t="shared" si="17"/>
        <v>2112.5</v>
      </c>
      <c r="J285" s="38">
        <f t="shared" si="18"/>
        <v>2366</v>
      </c>
      <c r="K285" s="50"/>
      <c r="L285" s="39">
        <f t="shared" si="19"/>
        <v>0</v>
      </c>
      <c r="M285" s="40">
        <f t="shared" si="20"/>
        <v>0</v>
      </c>
      <c r="N285" s="34" t="s">
        <v>22</v>
      </c>
      <c r="O285" s="58"/>
    </row>
    <row r="286" spans="1:15" s="45" customFormat="1" ht="35.25" customHeight="1" x14ac:dyDescent="0.25">
      <c r="A286" s="34">
        <v>278</v>
      </c>
      <c r="B286" s="43">
        <v>1016219</v>
      </c>
      <c r="C286" s="34" t="s">
        <v>25</v>
      </c>
      <c r="D286" s="44" t="s">
        <v>370</v>
      </c>
      <c r="E286" s="36"/>
      <c r="F286" s="17">
        <v>1</v>
      </c>
      <c r="G286" s="48">
        <v>237.5</v>
      </c>
      <c r="H286" s="37">
        <v>266</v>
      </c>
      <c r="I286" s="38">
        <f t="shared" si="17"/>
        <v>237.5</v>
      </c>
      <c r="J286" s="38">
        <f t="shared" si="18"/>
        <v>266</v>
      </c>
      <c r="K286" s="50"/>
      <c r="L286" s="39">
        <f t="shared" si="19"/>
        <v>0</v>
      </c>
      <c r="M286" s="40">
        <f t="shared" si="20"/>
        <v>0</v>
      </c>
      <c r="N286" s="34" t="s">
        <v>22</v>
      </c>
      <c r="O286" s="58"/>
    </row>
    <row r="287" spans="1:15" s="45" customFormat="1" ht="35.25" customHeight="1" x14ac:dyDescent="0.25">
      <c r="A287" s="34">
        <v>279</v>
      </c>
      <c r="B287" s="43">
        <v>1016297</v>
      </c>
      <c r="C287" s="34" t="s">
        <v>25</v>
      </c>
      <c r="D287" s="44" t="s">
        <v>371</v>
      </c>
      <c r="E287" s="36"/>
      <c r="F287" s="17">
        <v>2</v>
      </c>
      <c r="G287" s="48">
        <v>205.35714285714283</v>
      </c>
      <c r="H287" s="37">
        <v>230</v>
      </c>
      <c r="I287" s="38">
        <f t="shared" si="17"/>
        <v>410.71428571428567</v>
      </c>
      <c r="J287" s="38">
        <f t="shared" si="18"/>
        <v>460</v>
      </c>
      <c r="K287" s="50"/>
      <c r="L287" s="39">
        <f t="shared" si="19"/>
        <v>0</v>
      </c>
      <c r="M287" s="40">
        <f t="shared" si="20"/>
        <v>0</v>
      </c>
      <c r="N287" s="34" t="s">
        <v>22</v>
      </c>
      <c r="O287" s="58"/>
    </row>
    <row r="288" spans="1:15" s="45" customFormat="1" ht="35.25" customHeight="1" x14ac:dyDescent="0.25">
      <c r="A288" s="34">
        <v>280</v>
      </c>
      <c r="B288" s="43">
        <v>1023054</v>
      </c>
      <c r="C288" s="34" t="s">
        <v>25</v>
      </c>
      <c r="D288" s="44" t="s">
        <v>372</v>
      </c>
      <c r="E288" s="36"/>
      <c r="F288" s="17">
        <v>1</v>
      </c>
      <c r="G288" s="48">
        <v>4160.7142857142853</v>
      </c>
      <c r="H288" s="37">
        <v>4660</v>
      </c>
      <c r="I288" s="38">
        <f t="shared" si="17"/>
        <v>4160.7142857142853</v>
      </c>
      <c r="J288" s="38">
        <f t="shared" si="18"/>
        <v>4660</v>
      </c>
      <c r="K288" s="50"/>
      <c r="L288" s="39">
        <f t="shared" si="19"/>
        <v>0</v>
      </c>
      <c r="M288" s="40">
        <f t="shared" si="20"/>
        <v>0</v>
      </c>
      <c r="N288" s="34" t="s">
        <v>22</v>
      </c>
      <c r="O288" s="58"/>
    </row>
    <row r="289" spans="1:15" s="45" customFormat="1" ht="35.25" customHeight="1" x14ac:dyDescent="0.25">
      <c r="A289" s="34">
        <v>281</v>
      </c>
      <c r="B289" s="43">
        <v>1023055</v>
      </c>
      <c r="C289" s="34" t="s">
        <v>25</v>
      </c>
      <c r="D289" s="44" t="s">
        <v>373</v>
      </c>
      <c r="E289" s="36"/>
      <c r="F289" s="17">
        <v>1</v>
      </c>
      <c r="G289" s="48">
        <v>44256.25</v>
      </c>
      <c r="H289" s="37">
        <v>49567</v>
      </c>
      <c r="I289" s="38">
        <f t="shared" si="17"/>
        <v>44256.25</v>
      </c>
      <c r="J289" s="38">
        <f t="shared" si="18"/>
        <v>49567</v>
      </c>
      <c r="K289" s="50"/>
      <c r="L289" s="39">
        <f t="shared" si="19"/>
        <v>0</v>
      </c>
      <c r="M289" s="40">
        <f t="shared" si="20"/>
        <v>0</v>
      </c>
      <c r="N289" s="34" t="s">
        <v>22</v>
      </c>
      <c r="O289" s="58"/>
    </row>
    <row r="290" spans="1:15" s="45" customFormat="1" ht="35.25" customHeight="1" x14ac:dyDescent="0.25">
      <c r="A290" s="34">
        <v>282</v>
      </c>
      <c r="B290" s="43">
        <v>1025737</v>
      </c>
      <c r="C290" s="34" t="s">
        <v>25</v>
      </c>
      <c r="D290" s="44" t="s">
        <v>374</v>
      </c>
      <c r="E290" s="36"/>
      <c r="F290" s="17">
        <v>2</v>
      </c>
      <c r="G290" s="48">
        <v>1558.9285714285713</v>
      </c>
      <c r="H290" s="37">
        <v>1746</v>
      </c>
      <c r="I290" s="38">
        <f t="shared" si="17"/>
        <v>3117.8571428571427</v>
      </c>
      <c r="J290" s="38">
        <f t="shared" si="18"/>
        <v>3492</v>
      </c>
      <c r="K290" s="50"/>
      <c r="L290" s="39">
        <f t="shared" si="19"/>
        <v>0</v>
      </c>
      <c r="M290" s="40">
        <f t="shared" si="20"/>
        <v>0</v>
      </c>
      <c r="N290" s="34" t="s">
        <v>22</v>
      </c>
      <c r="O290" s="58"/>
    </row>
    <row r="291" spans="1:15" s="45" customFormat="1" ht="35.25" customHeight="1" x14ac:dyDescent="0.25">
      <c r="A291" s="34">
        <v>283</v>
      </c>
      <c r="B291" s="43">
        <v>1056901</v>
      </c>
      <c r="C291" s="34" t="s">
        <v>25</v>
      </c>
      <c r="D291" s="44" t="s">
        <v>375</v>
      </c>
      <c r="E291" s="36"/>
      <c r="F291" s="17">
        <v>4</v>
      </c>
      <c r="G291" s="48">
        <v>346.42857142857144</v>
      </c>
      <c r="H291" s="37">
        <v>388</v>
      </c>
      <c r="I291" s="38">
        <f t="shared" si="17"/>
        <v>1385.7142857142858</v>
      </c>
      <c r="J291" s="38">
        <f t="shared" si="18"/>
        <v>1552</v>
      </c>
      <c r="K291" s="50"/>
      <c r="L291" s="39">
        <f t="shared" si="19"/>
        <v>0</v>
      </c>
      <c r="M291" s="40">
        <f t="shared" si="20"/>
        <v>0</v>
      </c>
      <c r="N291" s="34" t="s">
        <v>22</v>
      </c>
      <c r="O291" s="58"/>
    </row>
    <row r="292" spans="1:15" s="45" customFormat="1" ht="35.25" customHeight="1" x14ac:dyDescent="0.25">
      <c r="A292" s="34">
        <v>284</v>
      </c>
      <c r="B292" s="43">
        <v>1057106</v>
      </c>
      <c r="C292" s="34" t="s">
        <v>25</v>
      </c>
      <c r="D292" s="44" t="s">
        <v>376</v>
      </c>
      <c r="E292" s="36"/>
      <c r="F292" s="17">
        <v>137</v>
      </c>
      <c r="G292" s="48">
        <v>303.57142857142856</v>
      </c>
      <c r="H292" s="37">
        <v>340</v>
      </c>
      <c r="I292" s="38">
        <f t="shared" si="17"/>
        <v>41589.28571428571</v>
      </c>
      <c r="J292" s="38">
        <f t="shared" si="18"/>
        <v>46580</v>
      </c>
      <c r="K292" s="50"/>
      <c r="L292" s="39">
        <f t="shared" si="19"/>
        <v>0</v>
      </c>
      <c r="M292" s="40">
        <f t="shared" si="20"/>
        <v>0</v>
      </c>
      <c r="N292" s="34" t="s">
        <v>22</v>
      </c>
      <c r="O292" s="58"/>
    </row>
    <row r="293" spans="1:15" s="45" customFormat="1" ht="35.25" customHeight="1" x14ac:dyDescent="0.25">
      <c r="A293" s="34">
        <v>285</v>
      </c>
      <c r="B293" s="43">
        <v>3001054</v>
      </c>
      <c r="C293" s="34" t="s">
        <v>25</v>
      </c>
      <c r="D293" s="44" t="s">
        <v>377</v>
      </c>
      <c r="E293" s="36"/>
      <c r="F293" s="17">
        <v>116</v>
      </c>
      <c r="G293" s="48">
        <v>1407.1428571428571</v>
      </c>
      <c r="H293" s="37">
        <v>1576</v>
      </c>
      <c r="I293" s="38">
        <f t="shared" si="17"/>
        <v>163228.57142857142</v>
      </c>
      <c r="J293" s="38">
        <f t="shared" si="18"/>
        <v>182816</v>
      </c>
      <c r="K293" s="50"/>
      <c r="L293" s="39">
        <f t="shared" si="19"/>
        <v>0</v>
      </c>
      <c r="M293" s="40">
        <f t="shared" si="20"/>
        <v>0</v>
      </c>
      <c r="N293" s="34" t="s">
        <v>22</v>
      </c>
      <c r="O293" s="58"/>
    </row>
    <row r="294" spans="1:15" s="45" customFormat="1" ht="35.25" customHeight="1" x14ac:dyDescent="0.25">
      <c r="A294" s="34">
        <v>286</v>
      </c>
      <c r="B294" s="43">
        <v>3002012</v>
      </c>
      <c r="C294" s="34" t="s">
        <v>25</v>
      </c>
      <c r="D294" s="44" t="s">
        <v>378</v>
      </c>
      <c r="E294" s="36"/>
      <c r="F294" s="17">
        <v>368</v>
      </c>
      <c r="G294" s="48">
        <v>267.85714285714283</v>
      </c>
      <c r="H294" s="37">
        <v>300</v>
      </c>
      <c r="I294" s="38">
        <f t="shared" si="17"/>
        <v>98571.428571428565</v>
      </c>
      <c r="J294" s="38">
        <f t="shared" si="18"/>
        <v>110400</v>
      </c>
      <c r="K294" s="50"/>
      <c r="L294" s="39">
        <f t="shared" si="19"/>
        <v>0</v>
      </c>
      <c r="M294" s="40">
        <f t="shared" si="20"/>
        <v>0</v>
      </c>
      <c r="N294" s="34" t="s">
        <v>22</v>
      </c>
      <c r="O294" s="58"/>
    </row>
    <row r="295" spans="1:15" s="45" customFormat="1" ht="35.25" customHeight="1" x14ac:dyDescent="0.25">
      <c r="A295" s="34">
        <v>287</v>
      </c>
      <c r="B295" s="43">
        <v>3002740</v>
      </c>
      <c r="C295" s="34" t="s">
        <v>25</v>
      </c>
      <c r="D295" s="44" t="s">
        <v>379</v>
      </c>
      <c r="E295" s="36"/>
      <c r="F295" s="17">
        <v>90</v>
      </c>
      <c r="G295" s="48">
        <v>569.64285714285711</v>
      </c>
      <c r="H295" s="37">
        <v>638</v>
      </c>
      <c r="I295" s="38">
        <f t="shared" si="17"/>
        <v>51267.857142857138</v>
      </c>
      <c r="J295" s="38">
        <f t="shared" si="18"/>
        <v>57420</v>
      </c>
      <c r="K295" s="50"/>
      <c r="L295" s="39">
        <f t="shared" si="19"/>
        <v>0</v>
      </c>
      <c r="M295" s="40">
        <f t="shared" si="20"/>
        <v>0</v>
      </c>
      <c r="N295" s="34" t="s">
        <v>22</v>
      </c>
      <c r="O295" s="58"/>
    </row>
    <row r="296" spans="1:15" s="45" customFormat="1" ht="35.25" customHeight="1" x14ac:dyDescent="0.25">
      <c r="A296" s="34">
        <v>288</v>
      </c>
      <c r="B296" s="43">
        <v>3002741</v>
      </c>
      <c r="C296" s="34" t="s">
        <v>25</v>
      </c>
      <c r="D296" s="44" t="s">
        <v>380</v>
      </c>
      <c r="E296" s="36"/>
      <c r="F296" s="17">
        <v>128</v>
      </c>
      <c r="G296" s="48">
        <v>349.10714285714283</v>
      </c>
      <c r="H296" s="37">
        <v>391</v>
      </c>
      <c r="I296" s="38">
        <f t="shared" si="17"/>
        <v>44685.714285714283</v>
      </c>
      <c r="J296" s="38">
        <f t="shared" si="18"/>
        <v>50048</v>
      </c>
      <c r="K296" s="50"/>
      <c r="L296" s="39">
        <f t="shared" si="19"/>
        <v>0</v>
      </c>
      <c r="M296" s="40">
        <f t="shared" si="20"/>
        <v>0</v>
      </c>
      <c r="N296" s="34" t="s">
        <v>22</v>
      </c>
      <c r="O296" s="58"/>
    </row>
    <row r="297" spans="1:15" s="45" customFormat="1" ht="35.25" customHeight="1" x14ac:dyDescent="0.25">
      <c r="A297" s="34">
        <v>289</v>
      </c>
      <c r="B297" s="43">
        <v>3002742</v>
      </c>
      <c r="C297" s="34" t="s">
        <v>25</v>
      </c>
      <c r="D297" s="44" t="s">
        <v>381</v>
      </c>
      <c r="E297" s="36"/>
      <c r="F297" s="17">
        <v>185</v>
      </c>
      <c r="G297" s="48">
        <v>569.64285714285711</v>
      </c>
      <c r="H297" s="37">
        <v>638</v>
      </c>
      <c r="I297" s="38">
        <f t="shared" si="17"/>
        <v>105383.92857142857</v>
      </c>
      <c r="J297" s="38">
        <f t="shared" si="18"/>
        <v>118030</v>
      </c>
      <c r="K297" s="50"/>
      <c r="L297" s="39">
        <f t="shared" si="19"/>
        <v>0</v>
      </c>
      <c r="M297" s="40">
        <f t="shared" si="20"/>
        <v>0</v>
      </c>
      <c r="N297" s="34" t="s">
        <v>22</v>
      </c>
      <c r="O297" s="58"/>
    </row>
    <row r="298" spans="1:15" s="45" customFormat="1" ht="35.25" customHeight="1" x14ac:dyDescent="0.25">
      <c r="A298" s="34">
        <v>290</v>
      </c>
      <c r="B298" s="43">
        <v>3002743</v>
      </c>
      <c r="C298" s="34" t="s">
        <v>25</v>
      </c>
      <c r="D298" s="44" t="s">
        <v>382</v>
      </c>
      <c r="E298" s="36"/>
      <c r="F298" s="17">
        <v>50</v>
      </c>
      <c r="G298" s="48">
        <v>691.07142857142856</v>
      </c>
      <c r="H298" s="37">
        <v>774</v>
      </c>
      <c r="I298" s="38">
        <f t="shared" si="17"/>
        <v>34553.571428571428</v>
      </c>
      <c r="J298" s="38">
        <f t="shared" si="18"/>
        <v>38700</v>
      </c>
      <c r="K298" s="50"/>
      <c r="L298" s="39">
        <f t="shared" si="19"/>
        <v>0</v>
      </c>
      <c r="M298" s="40">
        <f t="shared" si="20"/>
        <v>0</v>
      </c>
      <c r="N298" s="34" t="s">
        <v>22</v>
      </c>
      <c r="O298" s="58"/>
    </row>
    <row r="299" spans="1:15" s="45" customFormat="1" ht="35.25" customHeight="1" x14ac:dyDescent="0.25">
      <c r="A299" s="34">
        <v>291</v>
      </c>
      <c r="B299" s="43">
        <v>3002764</v>
      </c>
      <c r="C299" s="34" t="s">
        <v>25</v>
      </c>
      <c r="D299" s="44" t="s">
        <v>383</v>
      </c>
      <c r="E299" s="36"/>
      <c r="F299" s="17">
        <v>38</v>
      </c>
      <c r="G299" s="48">
        <v>691.07142857142856</v>
      </c>
      <c r="H299" s="37">
        <v>774</v>
      </c>
      <c r="I299" s="38">
        <f t="shared" si="17"/>
        <v>26260.714285714286</v>
      </c>
      <c r="J299" s="38">
        <f t="shared" si="18"/>
        <v>29412</v>
      </c>
      <c r="K299" s="50"/>
      <c r="L299" s="39">
        <f t="shared" si="19"/>
        <v>0</v>
      </c>
      <c r="M299" s="40">
        <f t="shared" si="20"/>
        <v>0</v>
      </c>
      <c r="N299" s="34" t="s">
        <v>22</v>
      </c>
      <c r="O299" s="58"/>
    </row>
    <row r="300" spans="1:15" s="45" customFormat="1" ht="35.25" customHeight="1" x14ac:dyDescent="0.25">
      <c r="A300" s="34">
        <v>292</v>
      </c>
      <c r="B300" s="43">
        <v>3002770</v>
      </c>
      <c r="C300" s="34" t="s">
        <v>25</v>
      </c>
      <c r="D300" s="44" t="s">
        <v>384</v>
      </c>
      <c r="E300" s="36"/>
      <c r="F300" s="17">
        <v>20</v>
      </c>
      <c r="G300" s="48">
        <v>726.78571428571433</v>
      </c>
      <c r="H300" s="37">
        <v>814</v>
      </c>
      <c r="I300" s="38">
        <f t="shared" si="17"/>
        <v>14535.714285714286</v>
      </c>
      <c r="J300" s="38">
        <f t="shared" si="18"/>
        <v>16280</v>
      </c>
      <c r="K300" s="50"/>
      <c r="L300" s="39">
        <f t="shared" si="19"/>
        <v>0</v>
      </c>
      <c r="M300" s="40">
        <f t="shared" si="20"/>
        <v>0</v>
      </c>
      <c r="N300" s="34" t="s">
        <v>22</v>
      </c>
      <c r="O300" s="58"/>
    </row>
    <row r="301" spans="1:15" s="45" customFormat="1" ht="35.25" customHeight="1" x14ac:dyDescent="0.25">
      <c r="A301" s="34">
        <v>293</v>
      </c>
      <c r="B301" s="43">
        <v>3002777</v>
      </c>
      <c r="C301" s="34" t="s">
        <v>25</v>
      </c>
      <c r="D301" s="44" t="s">
        <v>385</v>
      </c>
      <c r="E301" s="36"/>
      <c r="F301" s="17">
        <v>10</v>
      </c>
      <c r="G301" s="48">
        <v>349.10714285714283</v>
      </c>
      <c r="H301" s="37">
        <v>391</v>
      </c>
      <c r="I301" s="38">
        <f t="shared" si="17"/>
        <v>3491.0714285714284</v>
      </c>
      <c r="J301" s="38">
        <f t="shared" si="18"/>
        <v>3910</v>
      </c>
      <c r="K301" s="50"/>
      <c r="L301" s="39">
        <f t="shared" si="19"/>
        <v>0</v>
      </c>
      <c r="M301" s="40">
        <f t="shared" si="20"/>
        <v>0</v>
      </c>
      <c r="N301" s="34" t="s">
        <v>22</v>
      </c>
      <c r="O301" s="58"/>
    </row>
    <row r="302" spans="1:15" s="45" customFormat="1" ht="35.25" customHeight="1" x14ac:dyDescent="0.25">
      <c r="A302" s="34">
        <v>294</v>
      </c>
      <c r="B302" s="43">
        <v>3002783</v>
      </c>
      <c r="C302" s="34" t="s">
        <v>25</v>
      </c>
      <c r="D302" s="44" t="s">
        <v>386</v>
      </c>
      <c r="E302" s="36"/>
      <c r="F302" s="17">
        <v>97</v>
      </c>
      <c r="G302" s="48">
        <v>248.21428571428572</v>
      </c>
      <c r="H302" s="37">
        <v>278</v>
      </c>
      <c r="I302" s="38">
        <f t="shared" si="17"/>
        <v>24076.785714285714</v>
      </c>
      <c r="J302" s="38">
        <f t="shared" si="18"/>
        <v>26966</v>
      </c>
      <c r="K302" s="50"/>
      <c r="L302" s="39">
        <f t="shared" si="19"/>
        <v>0</v>
      </c>
      <c r="M302" s="40">
        <f t="shared" si="20"/>
        <v>0</v>
      </c>
      <c r="N302" s="34" t="s">
        <v>22</v>
      </c>
      <c r="O302" s="58"/>
    </row>
    <row r="303" spans="1:15" s="45" customFormat="1" ht="35.25" customHeight="1" x14ac:dyDescent="0.25">
      <c r="A303" s="34">
        <v>295</v>
      </c>
      <c r="B303" s="43">
        <v>3002785</v>
      </c>
      <c r="C303" s="34" t="s">
        <v>25</v>
      </c>
      <c r="D303" s="44" t="s">
        <v>387</v>
      </c>
      <c r="E303" s="36"/>
      <c r="F303" s="17">
        <v>178</v>
      </c>
      <c r="G303" s="48">
        <v>661.60714285714289</v>
      </c>
      <c r="H303" s="37">
        <v>741</v>
      </c>
      <c r="I303" s="38">
        <f t="shared" si="17"/>
        <v>117766.07142857143</v>
      </c>
      <c r="J303" s="38">
        <f t="shared" si="18"/>
        <v>131898</v>
      </c>
      <c r="K303" s="50"/>
      <c r="L303" s="39">
        <f t="shared" si="19"/>
        <v>0</v>
      </c>
      <c r="M303" s="40">
        <f t="shared" si="20"/>
        <v>0</v>
      </c>
      <c r="N303" s="34" t="s">
        <v>22</v>
      </c>
      <c r="O303" s="58"/>
    </row>
    <row r="304" spans="1:15" s="45" customFormat="1" ht="35.25" customHeight="1" x14ac:dyDescent="0.25">
      <c r="A304" s="34">
        <v>296</v>
      </c>
      <c r="B304" s="43">
        <v>3002786</v>
      </c>
      <c r="C304" s="34" t="s">
        <v>25</v>
      </c>
      <c r="D304" s="44" t="s">
        <v>388</v>
      </c>
      <c r="E304" s="36"/>
      <c r="F304" s="17">
        <v>1000</v>
      </c>
      <c r="G304" s="48">
        <v>20.535714285714285</v>
      </c>
      <c r="H304" s="37">
        <v>23</v>
      </c>
      <c r="I304" s="38">
        <f t="shared" si="17"/>
        <v>20535.714285714286</v>
      </c>
      <c r="J304" s="38">
        <f t="shared" si="18"/>
        <v>23000</v>
      </c>
      <c r="K304" s="50"/>
      <c r="L304" s="39">
        <f t="shared" si="19"/>
        <v>0</v>
      </c>
      <c r="M304" s="40">
        <f t="shared" si="20"/>
        <v>0</v>
      </c>
      <c r="N304" s="34" t="s">
        <v>22</v>
      </c>
      <c r="O304" s="58"/>
    </row>
    <row r="305" spans="1:15" s="45" customFormat="1" ht="35.25" customHeight="1" x14ac:dyDescent="0.25">
      <c r="A305" s="34">
        <v>297</v>
      </c>
      <c r="B305" s="43">
        <v>3002787</v>
      </c>
      <c r="C305" s="34" t="s">
        <v>25</v>
      </c>
      <c r="D305" s="44" t="s">
        <v>389</v>
      </c>
      <c r="E305" s="36"/>
      <c r="F305" s="17">
        <v>1</v>
      </c>
      <c r="G305" s="48">
        <v>691.07142857142856</v>
      </c>
      <c r="H305" s="37">
        <v>774</v>
      </c>
      <c r="I305" s="38">
        <f t="shared" si="17"/>
        <v>691.07142857142856</v>
      </c>
      <c r="J305" s="38">
        <f t="shared" si="18"/>
        <v>774</v>
      </c>
      <c r="K305" s="50"/>
      <c r="L305" s="39">
        <f t="shared" si="19"/>
        <v>0</v>
      </c>
      <c r="M305" s="40">
        <f t="shared" si="20"/>
        <v>0</v>
      </c>
      <c r="N305" s="34" t="s">
        <v>22</v>
      </c>
      <c r="O305" s="58"/>
    </row>
    <row r="306" spans="1:15" s="45" customFormat="1" ht="35.25" customHeight="1" x14ac:dyDescent="0.25">
      <c r="A306" s="34">
        <v>298</v>
      </c>
      <c r="B306" s="43">
        <v>3002788</v>
      </c>
      <c r="C306" s="34" t="s">
        <v>25</v>
      </c>
      <c r="D306" s="44" t="s">
        <v>390</v>
      </c>
      <c r="E306" s="36"/>
      <c r="F306" s="17">
        <v>9</v>
      </c>
      <c r="G306" s="48">
        <v>544.64285714285711</v>
      </c>
      <c r="H306" s="37">
        <v>610</v>
      </c>
      <c r="I306" s="38">
        <f t="shared" si="17"/>
        <v>4901.7857142857138</v>
      </c>
      <c r="J306" s="38">
        <f t="shared" si="18"/>
        <v>5490</v>
      </c>
      <c r="K306" s="50"/>
      <c r="L306" s="39">
        <f t="shared" si="19"/>
        <v>0</v>
      </c>
      <c r="M306" s="40">
        <f t="shared" si="20"/>
        <v>0</v>
      </c>
      <c r="N306" s="34" t="s">
        <v>22</v>
      </c>
      <c r="O306" s="58"/>
    </row>
    <row r="307" spans="1:15" s="45" customFormat="1" ht="35.25" customHeight="1" x14ac:dyDescent="0.25">
      <c r="A307" s="34">
        <v>299</v>
      </c>
      <c r="B307" s="43">
        <v>3002792</v>
      </c>
      <c r="C307" s="34" t="s">
        <v>25</v>
      </c>
      <c r="D307" s="44" t="s">
        <v>391</v>
      </c>
      <c r="E307" s="36"/>
      <c r="F307" s="17">
        <v>469</v>
      </c>
      <c r="G307" s="48">
        <v>31.25</v>
      </c>
      <c r="H307" s="37">
        <v>35</v>
      </c>
      <c r="I307" s="38">
        <f t="shared" si="17"/>
        <v>14656.25</v>
      </c>
      <c r="J307" s="38">
        <f t="shared" si="18"/>
        <v>16415</v>
      </c>
      <c r="K307" s="50"/>
      <c r="L307" s="39">
        <f t="shared" si="19"/>
        <v>0</v>
      </c>
      <c r="M307" s="40">
        <f t="shared" si="20"/>
        <v>0</v>
      </c>
      <c r="N307" s="34" t="s">
        <v>22</v>
      </c>
      <c r="O307" s="58"/>
    </row>
    <row r="308" spans="1:15" s="45" customFormat="1" ht="35.25" customHeight="1" x14ac:dyDescent="0.25">
      <c r="A308" s="34">
        <v>300</v>
      </c>
      <c r="B308" s="43">
        <v>3003522</v>
      </c>
      <c r="C308" s="34" t="s">
        <v>25</v>
      </c>
      <c r="D308" s="44" t="s">
        <v>392</v>
      </c>
      <c r="E308" s="36"/>
      <c r="F308" s="17">
        <v>1</v>
      </c>
      <c r="G308" s="48">
        <v>276.78571428571428</v>
      </c>
      <c r="H308" s="37">
        <v>310</v>
      </c>
      <c r="I308" s="38">
        <f t="shared" si="17"/>
        <v>276.78571428571428</v>
      </c>
      <c r="J308" s="38">
        <f t="shared" si="18"/>
        <v>310</v>
      </c>
      <c r="K308" s="50"/>
      <c r="L308" s="39">
        <f t="shared" si="19"/>
        <v>0</v>
      </c>
      <c r="M308" s="40">
        <f t="shared" si="20"/>
        <v>0</v>
      </c>
      <c r="N308" s="34" t="s">
        <v>22</v>
      </c>
      <c r="O308" s="58"/>
    </row>
    <row r="309" spans="1:15" s="45" customFormat="1" ht="35.25" customHeight="1" x14ac:dyDescent="0.25">
      <c r="A309" s="34">
        <v>301</v>
      </c>
      <c r="B309" s="43">
        <v>3003612</v>
      </c>
      <c r="C309" s="34" t="s">
        <v>25</v>
      </c>
      <c r="D309" s="44" t="s">
        <v>393</v>
      </c>
      <c r="E309" s="36"/>
      <c r="F309" s="17">
        <v>3</v>
      </c>
      <c r="G309" s="48">
        <v>158.03571428571428</v>
      </c>
      <c r="H309" s="37">
        <v>177</v>
      </c>
      <c r="I309" s="38">
        <f t="shared" si="17"/>
        <v>474.10714285714283</v>
      </c>
      <c r="J309" s="38">
        <f t="shared" si="18"/>
        <v>531</v>
      </c>
      <c r="K309" s="50"/>
      <c r="L309" s="39">
        <f t="shared" si="19"/>
        <v>0</v>
      </c>
      <c r="M309" s="40">
        <f t="shared" si="20"/>
        <v>0</v>
      </c>
      <c r="N309" s="34" t="s">
        <v>22</v>
      </c>
      <c r="O309" s="58"/>
    </row>
    <row r="310" spans="1:15" s="45" customFormat="1" ht="35.25" customHeight="1" x14ac:dyDescent="0.25">
      <c r="A310" s="34">
        <v>302</v>
      </c>
      <c r="B310" s="43">
        <v>3002762</v>
      </c>
      <c r="C310" s="34" t="s">
        <v>25</v>
      </c>
      <c r="D310" s="44" t="s">
        <v>394</v>
      </c>
      <c r="E310" s="36"/>
      <c r="F310" s="17">
        <v>10</v>
      </c>
      <c r="G310" s="48">
        <v>58.928571428571431</v>
      </c>
      <c r="H310" s="37">
        <v>66</v>
      </c>
      <c r="I310" s="38">
        <f t="shared" si="17"/>
        <v>589.28571428571433</v>
      </c>
      <c r="J310" s="38">
        <f t="shared" si="18"/>
        <v>660</v>
      </c>
      <c r="K310" s="50"/>
      <c r="L310" s="39">
        <f t="shared" si="19"/>
        <v>0</v>
      </c>
      <c r="M310" s="40">
        <f t="shared" si="20"/>
        <v>0</v>
      </c>
      <c r="N310" s="34" t="s">
        <v>22</v>
      </c>
      <c r="O310" s="58"/>
    </row>
    <row r="311" spans="1:15" s="45" customFormat="1" ht="35.25" customHeight="1" x14ac:dyDescent="0.25">
      <c r="A311" s="34">
        <v>303</v>
      </c>
      <c r="B311" s="43">
        <v>3002763</v>
      </c>
      <c r="C311" s="34" t="s">
        <v>25</v>
      </c>
      <c r="D311" s="44" t="s">
        <v>395</v>
      </c>
      <c r="E311" s="36"/>
      <c r="F311" s="17">
        <v>16</v>
      </c>
      <c r="G311" s="48">
        <v>76.785714285714292</v>
      </c>
      <c r="H311" s="37">
        <v>86</v>
      </c>
      <c r="I311" s="38">
        <f t="shared" si="17"/>
        <v>1228.5714285714287</v>
      </c>
      <c r="J311" s="38">
        <f t="shared" si="18"/>
        <v>1376</v>
      </c>
      <c r="K311" s="50"/>
      <c r="L311" s="39">
        <f t="shared" si="19"/>
        <v>0</v>
      </c>
      <c r="M311" s="40">
        <f t="shared" si="20"/>
        <v>0</v>
      </c>
      <c r="N311" s="34" t="s">
        <v>22</v>
      </c>
      <c r="O311" s="58"/>
    </row>
    <row r="312" spans="1:15" s="45" customFormat="1" ht="35.25" customHeight="1" x14ac:dyDescent="0.25">
      <c r="A312" s="34">
        <v>304</v>
      </c>
      <c r="B312" s="43">
        <v>3002765</v>
      </c>
      <c r="C312" s="34" t="s">
        <v>25</v>
      </c>
      <c r="D312" s="44" t="s">
        <v>396</v>
      </c>
      <c r="E312" s="36"/>
      <c r="F312" s="17">
        <v>10</v>
      </c>
      <c r="G312" s="48">
        <v>817.85714285714289</v>
      </c>
      <c r="H312" s="37">
        <v>916</v>
      </c>
      <c r="I312" s="38">
        <f t="shared" si="17"/>
        <v>8178.5714285714294</v>
      </c>
      <c r="J312" s="38">
        <f t="shared" si="18"/>
        <v>9160</v>
      </c>
      <c r="K312" s="50"/>
      <c r="L312" s="39">
        <f t="shared" si="19"/>
        <v>0</v>
      </c>
      <c r="M312" s="40">
        <f t="shared" si="20"/>
        <v>0</v>
      </c>
      <c r="N312" s="34" t="s">
        <v>22</v>
      </c>
      <c r="O312" s="58"/>
    </row>
    <row r="313" spans="1:15" s="45" customFormat="1" ht="35.25" customHeight="1" x14ac:dyDescent="0.25">
      <c r="A313" s="34">
        <v>305</v>
      </c>
      <c r="B313" s="43">
        <v>3002773</v>
      </c>
      <c r="C313" s="34" t="s">
        <v>25</v>
      </c>
      <c r="D313" s="44" t="s">
        <v>397</v>
      </c>
      <c r="E313" s="36"/>
      <c r="F313" s="17">
        <v>186</v>
      </c>
      <c r="G313" s="48">
        <v>62.5</v>
      </c>
      <c r="H313" s="37">
        <v>70</v>
      </c>
      <c r="I313" s="38">
        <f t="shared" si="17"/>
        <v>11625</v>
      </c>
      <c r="J313" s="38">
        <f t="shared" si="18"/>
        <v>13020</v>
      </c>
      <c r="K313" s="50"/>
      <c r="L313" s="39">
        <f t="shared" si="19"/>
        <v>0</v>
      </c>
      <c r="M313" s="40">
        <f t="shared" si="20"/>
        <v>0</v>
      </c>
      <c r="N313" s="34" t="s">
        <v>22</v>
      </c>
      <c r="O313" s="58"/>
    </row>
    <row r="314" spans="1:15" s="45" customFormat="1" ht="35.25" customHeight="1" x14ac:dyDescent="0.25">
      <c r="A314" s="34">
        <v>306</v>
      </c>
      <c r="B314" s="43">
        <v>1016806</v>
      </c>
      <c r="C314" s="34" t="s">
        <v>25</v>
      </c>
      <c r="D314" s="44" t="s">
        <v>398</v>
      </c>
      <c r="E314" s="36"/>
      <c r="F314" s="17">
        <v>2</v>
      </c>
      <c r="G314" s="48">
        <v>250.89285714285717</v>
      </c>
      <c r="H314" s="37">
        <v>281</v>
      </c>
      <c r="I314" s="38">
        <f t="shared" si="17"/>
        <v>501.78571428571433</v>
      </c>
      <c r="J314" s="38">
        <f t="shared" si="18"/>
        <v>562</v>
      </c>
      <c r="K314" s="50"/>
      <c r="L314" s="39">
        <f t="shared" si="19"/>
        <v>0</v>
      </c>
      <c r="M314" s="40">
        <f t="shared" si="20"/>
        <v>0</v>
      </c>
      <c r="N314" s="34" t="s">
        <v>22</v>
      </c>
      <c r="O314" s="58"/>
    </row>
    <row r="315" spans="1:15" s="45" customFormat="1" ht="35.25" customHeight="1" x14ac:dyDescent="0.25">
      <c r="A315" s="34">
        <v>307</v>
      </c>
      <c r="B315" s="43">
        <v>2001682</v>
      </c>
      <c r="C315" s="34" t="s">
        <v>25</v>
      </c>
      <c r="D315" s="44" t="s">
        <v>399</v>
      </c>
      <c r="E315" s="36"/>
      <c r="F315" s="17">
        <v>4</v>
      </c>
      <c r="G315" s="48">
        <v>75.892857142857139</v>
      </c>
      <c r="H315" s="37">
        <v>85</v>
      </c>
      <c r="I315" s="38">
        <f t="shared" si="17"/>
        <v>303.57142857142856</v>
      </c>
      <c r="J315" s="38">
        <f t="shared" si="18"/>
        <v>340</v>
      </c>
      <c r="K315" s="50"/>
      <c r="L315" s="39">
        <f t="shared" si="19"/>
        <v>0</v>
      </c>
      <c r="M315" s="40">
        <f t="shared" si="20"/>
        <v>0</v>
      </c>
      <c r="N315" s="34" t="s">
        <v>22</v>
      </c>
      <c r="O315" s="58"/>
    </row>
    <row r="316" spans="1:15" s="45" customFormat="1" ht="35.25" customHeight="1" x14ac:dyDescent="0.25">
      <c r="A316" s="34">
        <v>308</v>
      </c>
      <c r="B316" s="43">
        <v>2001683</v>
      </c>
      <c r="C316" s="34" t="s">
        <v>25</v>
      </c>
      <c r="D316" s="44" t="s">
        <v>400</v>
      </c>
      <c r="E316" s="36"/>
      <c r="F316" s="17">
        <v>3</v>
      </c>
      <c r="G316" s="48">
        <v>136.60714285714286</v>
      </c>
      <c r="H316" s="37">
        <v>153</v>
      </c>
      <c r="I316" s="38">
        <f t="shared" si="17"/>
        <v>409.82142857142856</v>
      </c>
      <c r="J316" s="38">
        <f t="shared" si="18"/>
        <v>459</v>
      </c>
      <c r="K316" s="50"/>
      <c r="L316" s="39">
        <f t="shared" si="19"/>
        <v>0</v>
      </c>
      <c r="M316" s="40">
        <f t="shared" si="20"/>
        <v>0</v>
      </c>
      <c r="N316" s="34" t="s">
        <v>22</v>
      </c>
      <c r="O316" s="58"/>
    </row>
    <row r="317" spans="1:15" s="45" customFormat="1" ht="35.25" customHeight="1" x14ac:dyDescent="0.25">
      <c r="A317" s="34">
        <v>309</v>
      </c>
      <c r="B317" s="43">
        <v>3004766</v>
      </c>
      <c r="C317" s="34" t="s">
        <v>25</v>
      </c>
      <c r="D317" s="44" t="s">
        <v>401</v>
      </c>
      <c r="E317" s="36"/>
      <c r="F317" s="17">
        <v>5</v>
      </c>
      <c r="G317" s="48">
        <v>86.607142857142861</v>
      </c>
      <c r="H317" s="37">
        <v>97</v>
      </c>
      <c r="I317" s="38">
        <f t="shared" si="17"/>
        <v>433.03571428571433</v>
      </c>
      <c r="J317" s="38">
        <f t="shared" si="18"/>
        <v>485</v>
      </c>
      <c r="K317" s="50"/>
      <c r="L317" s="39">
        <f t="shared" si="19"/>
        <v>0</v>
      </c>
      <c r="M317" s="40">
        <f t="shared" si="20"/>
        <v>0</v>
      </c>
      <c r="N317" s="34" t="s">
        <v>22</v>
      </c>
      <c r="O317" s="58"/>
    </row>
    <row r="318" spans="1:15" s="45" customFormat="1" ht="35.25" customHeight="1" x14ac:dyDescent="0.25">
      <c r="A318" s="34">
        <v>310</v>
      </c>
      <c r="B318" s="43">
        <v>3004769</v>
      </c>
      <c r="C318" s="34" t="s">
        <v>25</v>
      </c>
      <c r="D318" s="44" t="s">
        <v>402</v>
      </c>
      <c r="E318" s="36"/>
      <c r="F318" s="17">
        <v>1</v>
      </c>
      <c r="G318" s="48">
        <v>1145.5357142857142</v>
      </c>
      <c r="H318" s="37">
        <v>1283</v>
      </c>
      <c r="I318" s="38">
        <f t="shared" si="17"/>
        <v>1145.5357142857142</v>
      </c>
      <c r="J318" s="38">
        <f t="shared" si="18"/>
        <v>1283</v>
      </c>
      <c r="K318" s="50"/>
      <c r="L318" s="39">
        <f t="shared" si="19"/>
        <v>0</v>
      </c>
      <c r="M318" s="40">
        <f t="shared" si="20"/>
        <v>0</v>
      </c>
      <c r="N318" s="34" t="s">
        <v>22</v>
      </c>
      <c r="O318" s="58"/>
    </row>
    <row r="319" spans="1:15" s="45" customFormat="1" ht="35.25" customHeight="1" x14ac:dyDescent="0.25">
      <c r="A319" s="34">
        <v>311</v>
      </c>
      <c r="B319" s="43" t="s">
        <v>528</v>
      </c>
      <c r="C319" s="34" t="s">
        <v>25</v>
      </c>
      <c r="D319" s="44" t="s">
        <v>403</v>
      </c>
      <c r="E319" s="36"/>
      <c r="F319" s="17">
        <v>1</v>
      </c>
      <c r="G319" s="48">
        <v>642.85714285714289</v>
      </c>
      <c r="H319" s="37">
        <v>720</v>
      </c>
      <c r="I319" s="38">
        <f t="shared" si="17"/>
        <v>642.85714285714289</v>
      </c>
      <c r="J319" s="38">
        <f t="shared" si="18"/>
        <v>720</v>
      </c>
      <c r="K319" s="50"/>
      <c r="L319" s="39">
        <f t="shared" si="19"/>
        <v>0</v>
      </c>
      <c r="M319" s="40">
        <f t="shared" si="20"/>
        <v>0</v>
      </c>
      <c r="N319" s="34" t="s">
        <v>22</v>
      </c>
      <c r="O319" s="58"/>
    </row>
    <row r="320" spans="1:15" s="45" customFormat="1" ht="35.25" customHeight="1" x14ac:dyDescent="0.25">
      <c r="A320" s="34">
        <v>312</v>
      </c>
      <c r="B320" s="43">
        <v>1005338</v>
      </c>
      <c r="C320" s="34" t="s">
        <v>25</v>
      </c>
      <c r="D320" s="44" t="s">
        <v>404</v>
      </c>
      <c r="E320" s="36"/>
      <c r="F320" s="17">
        <v>3</v>
      </c>
      <c r="G320" s="48">
        <v>2053.5714285714284</v>
      </c>
      <c r="H320" s="37">
        <v>2300</v>
      </c>
      <c r="I320" s="38">
        <f t="shared" si="17"/>
        <v>6160.7142857142853</v>
      </c>
      <c r="J320" s="38">
        <f t="shared" si="18"/>
        <v>6900</v>
      </c>
      <c r="K320" s="50"/>
      <c r="L320" s="39">
        <f t="shared" si="19"/>
        <v>0</v>
      </c>
      <c r="M320" s="40">
        <f t="shared" si="20"/>
        <v>0</v>
      </c>
      <c r="N320" s="34" t="s">
        <v>22</v>
      </c>
      <c r="O320" s="58"/>
    </row>
    <row r="321" spans="1:15" s="45" customFormat="1" ht="35.25" customHeight="1" x14ac:dyDescent="0.25">
      <c r="A321" s="34">
        <v>313</v>
      </c>
      <c r="B321" s="43">
        <v>1015187</v>
      </c>
      <c r="C321" s="34" t="s">
        <v>25</v>
      </c>
      <c r="D321" s="44" t="s">
        <v>405</v>
      </c>
      <c r="E321" s="36"/>
      <c r="F321" s="17">
        <v>2</v>
      </c>
      <c r="G321" s="48">
        <v>357.14285714285717</v>
      </c>
      <c r="H321" s="37">
        <v>400</v>
      </c>
      <c r="I321" s="38">
        <f t="shared" si="17"/>
        <v>714.28571428571433</v>
      </c>
      <c r="J321" s="38">
        <f t="shared" si="18"/>
        <v>800</v>
      </c>
      <c r="K321" s="50"/>
      <c r="L321" s="39">
        <f t="shared" si="19"/>
        <v>0</v>
      </c>
      <c r="M321" s="40">
        <f t="shared" si="20"/>
        <v>0</v>
      </c>
      <c r="N321" s="34" t="s">
        <v>22</v>
      </c>
      <c r="O321" s="58"/>
    </row>
    <row r="322" spans="1:15" s="45" customFormat="1" ht="35.25" customHeight="1" x14ac:dyDescent="0.25">
      <c r="A322" s="34">
        <v>314</v>
      </c>
      <c r="B322" s="43">
        <v>1015188</v>
      </c>
      <c r="C322" s="34" t="s">
        <v>25</v>
      </c>
      <c r="D322" s="44" t="s">
        <v>406</v>
      </c>
      <c r="E322" s="36"/>
      <c r="F322" s="17">
        <v>2</v>
      </c>
      <c r="G322" s="48">
        <v>760.71428571428567</v>
      </c>
      <c r="H322" s="37">
        <v>852</v>
      </c>
      <c r="I322" s="38">
        <f t="shared" si="17"/>
        <v>1521.4285714285713</v>
      </c>
      <c r="J322" s="38">
        <f t="shared" si="18"/>
        <v>1704</v>
      </c>
      <c r="K322" s="50"/>
      <c r="L322" s="39">
        <f t="shared" si="19"/>
        <v>0</v>
      </c>
      <c r="M322" s="40">
        <f t="shared" si="20"/>
        <v>0</v>
      </c>
      <c r="N322" s="34" t="s">
        <v>22</v>
      </c>
      <c r="O322" s="58"/>
    </row>
    <row r="323" spans="1:15" s="45" customFormat="1" ht="35.25" customHeight="1" x14ac:dyDescent="0.25">
      <c r="A323" s="34">
        <v>315</v>
      </c>
      <c r="B323" s="43">
        <v>1016467</v>
      </c>
      <c r="C323" s="34" t="s">
        <v>25</v>
      </c>
      <c r="D323" s="44" t="s">
        <v>407</v>
      </c>
      <c r="E323" s="36"/>
      <c r="F323" s="17">
        <v>2</v>
      </c>
      <c r="G323" s="48">
        <v>1639.2857142857142</v>
      </c>
      <c r="H323" s="37">
        <v>1836</v>
      </c>
      <c r="I323" s="38">
        <f t="shared" si="17"/>
        <v>3278.5714285714284</v>
      </c>
      <c r="J323" s="38">
        <f t="shared" si="18"/>
        <v>3672</v>
      </c>
      <c r="K323" s="50"/>
      <c r="L323" s="39">
        <f t="shared" si="19"/>
        <v>0</v>
      </c>
      <c r="M323" s="40">
        <f t="shared" si="20"/>
        <v>0</v>
      </c>
      <c r="N323" s="34" t="s">
        <v>22</v>
      </c>
      <c r="O323" s="58"/>
    </row>
    <row r="324" spans="1:15" s="45" customFormat="1" ht="35.25" customHeight="1" x14ac:dyDescent="0.25">
      <c r="A324" s="34">
        <v>316</v>
      </c>
      <c r="B324" s="43">
        <v>1016468</v>
      </c>
      <c r="C324" s="34" t="s">
        <v>25</v>
      </c>
      <c r="D324" s="44" t="s">
        <v>408</v>
      </c>
      <c r="E324" s="36"/>
      <c r="F324" s="17">
        <v>2</v>
      </c>
      <c r="G324" s="48">
        <v>1147.3214285714287</v>
      </c>
      <c r="H324" s="37">
        <v>1285</v>
      </c>
      <c r="I324" s="38">
        <f t="shared" si="17"/>
        <v>2294.6428571428573</v>
      </c>
      <c r="J324" s="38">
        <f t="shared" si="18"/>
        <v>2570</v>
      </c>
      <c r="K324" s="50"/>
      <c r="L324" s="39">
        <f t="shared" si="19"/>
        <v>0</v>
      </c>
      <c r="M324" s="40">
        <f t="shared" si="20"/>
        <v>0</v>
      </c>
      <c r="N324" s="34" t="s">
        <v>22</v>
      </c>
      <c r="O324" s="58"/>
    </row>
    <row r="325" spans="1:15" s="45" customFormat="1" ht="35.25" customHeight="1" x14ac:dyDescent="0.25">
      <c r="A325" s="34">
        <v>317</v>
      </c>
      <c r="B325" s="43">
        <v>1016469</v>
      </c>
      <c r="C325" s="34" t="s">
        <v>25</v>
      </c>
      <c r="D325" s="44" t="s">
        <v>409</v>
      </c>
      <c r="E325" s="36"/>
      <c r="F325" s="17">
        <v>2</v>
      </c>
      <c r="G325" s="48">
        <v>3034.8214285714284</v>
      </c>
      <c r="H325" s="37">
        <v>3399</v>
      </c>
      <c r="I325" s="38">
        <f t="shared" si="17"/>
        <v>6069.6428571428569</v>
      </c>
      <c r="J325" s="38">
        <f t="shared" si="18"/>
        <v>6798</v>
      </c>
      <c r="K325" s="50"/>
      <c r="L325" s="39">
        <f t="shared" si="19"/>
        <v>0</v>
      </c>
      <c r="M325" s="40">
        <f t="shared" si="20"/>
        <v>0</v>
      </c>
      <c r="N325" s="34" t="s">
        <v>22</v>
      </c>
      <c r="O325" s="58"/>
    </row>
    <row r="326" spans="1:15" s="45" customFormat="1" ht="35.25" customHeight="1" x14ac:dyDescent="0.25">
      <c r="A326" s="34">
        <v>318</v>
      </c>
      <c r="B326" s="43">
        <v>1016470</v>
      </c>
      <c r="C326" s="34" t="s">
        <v>25</v>
      </c>
      <c r="D326" s="44" t="s">
        <v>410</v>
      </c>
      <c r="E326" s="36"/>
      <c r="F326" s="17">
        <v>2</v>
      </c>
      <c r="G326" s="48">
        <v>1100.8928571428571</v>
      </c>
      <c r="H326" s="37">
        <v>1233</v>
      </c>
      <c r="I326" s="38">
        <f t="shared" si="17"/>
        <v>2201.7857142857142</v>
      </c>
      <c r="J326" s="38">
        <f t="shared" si="18"/>
        <v>2466</v>
      </c>
      <c r="K326" s="50"/>
      <c r="L326" s="39">
        <f t="shared" si="19"/>
        <v>0</v>
      </c>
      <c r="M326" s="40">
        <f t="shared" si="20"/>
        <v>0</v>
      </c>
      <c r="N326" s="34" t="s">
        <v>22</v>
      </c>
      <c r="O326" s="58"/>
    </row>
    <row r="327" spans="1:15" s="45" customFormat="1" ht="35.25" customHeight="1" x14ac:dyDescent="0.25">
      <c r="A327" s="34">
        <v>319</v>
      </c>
      <c r="B327" s="43">
        <v>1024559</v>
      </c>
      <c r="C327" s="34" t="s">
        <v>25</v>
      </c>
      <c r="D327" s="44" t="s">
        <v>411</v>
      </c>
      <c r="E327" s="36"/>
      <c r="F327" s="17">
        <v>1</v>
      </c>
      <c r="G327" s="48">
        <v>82.142857142857139</v>
      </c>
      <c r="H327" s="37">
        <v>92</v>
      </c>
      <c r="I327" s="38">
        <f t="shared" ref="I327:I389" si="21">G327*F327</f>
        <v>82.142857142857139</v>
      </c>
      <c r="J327" s="38">
        <f t="shared" ref="J327:J389" si="22">H327*F327</f>
        <v>92</v>
      </c>
      <c r="K327" s="50"/>
      <c r="L327" s="39">
        <f t="shared" si="19"/>
        <v>0</v>
      </c>
      <c r="M327" s="40">
        <f t="shared" si="20"/>
        <v>0</v>
      </c>
      <c r="N327" s="34" t="s">
        <v>22</v>
      </c>
      <c r="O327" s="58"/>
    </row>
    <row r="328" spans="1:15" s="45" customFormat="1" ht="35.25" customHeight="1" x14ac:dyDescent="0.25">
      <c r="A328" s="34">
        <v>320</v>
      </c>
      <c r="B328" s="43" t="s">
        <v>529</v>
      </c>
      <c r="C328" s="34" t="s">
        <v>25</v>
      </c>
      <c r="D328" s="44" t="s">
        <v>412</v>
      </c>
      <c r="E328" s="36"/>
      <c r="F328" s="17">
        <v>3</v>
      </c>
      <c r="G328" s="48">
        <v>131.25</v>
      </c>
      <c r="H328" s="37">
        <v>147</v>
      </c>
      <c r="I328" s="38">
        <f t="shared" si="21"/>
        <v>393.75</v>
      </c>
      <c r="J328" s="38">
        <f t="shared" si="22"/>
        <v>441</v>
      </c>
      <c r="K328" s="50"/>
      <c r="L328" s="39">
        <f t="shared" ref="L328:L390" si="23">K328*F328</f>
        <v>0</v>
      </c>
      <c r="M328" s="40">
        <f t="shared" ref="M328:M390" si="24">L328*1.12</f>
        <v>0</v>
      </c>
      <c r="N328" s="34" t="s">
        <v>22</v>
      </c>
      <c r="O328" s="58"/>
    </row>
    <row r="329" spans="1:15" s="45" customFormat="1" ht="35.25" customHeight="1" x14ac:dyDescent="0.25">
      <c r="A329" s="34">
        <v>321</v>
      </c>
      <c r="B329" s="43" t="s">
        <v>504</v>
      </c>
      <c r="C329" s="34" t="s">
        <v>25</v>
      </c>
      <c r="D329" s="44" t="s">
        <v>193</v>
      </c>
      <c r="E329" s="36"/>
      <c r="F329" s="17">
        <v>9</v>
      </c>
      <c r="G329" s="48">
        <v>44.642857142857146</v>
      </c>
      <c r="H329" s="37">
        <v>50</v>
      </c>
      <c r="I329" s="38">
        <f t="shared" si="21"/>
        <v>401.78571428571433</v>
      </c>
      <c r="J329" s="38">
        <f t="shared" si="22"/>
        <v>450</v>
      </c>
      <c r="K329" s="50"/>
      <c r="L329" s="39">
        <f t="shared" si="23"/>
        <v>0</v>
      </c>
      <c r="M329" s="40">
        <f t="shared" si="24"/>
        <v>0</v>
      </c>
      <c r="N329" s="34" t="s">
        <v>22</v>
      </c>
      <c r="O329" s="58"/>
    </row>
    <row r="330" spans="1:15" s="45" customFormat="1" ht="35.25" customHeight="1" x14ac:dyDescent="0.25">
      <c r="A330" s="34">
        <v>322</v>
      </c>
      <c r="B330" s="43" t="s">
        <v>530</v>
      </c>
      <c r="C330" s="34" t="s">
        <v>25</v>
      </c>
      <c r="D330" s="44" t="s">
        <v>413</v>
      </c>
      <c r="E330" s="36"/>
      <c r="F330" s="17">
        <v>1</v>
      </c>
      <c r="G330" s="48">
        <v>418.75</v>
      </c>
      <c r="H330" s="37">
        <v>469</v>
      </c>
      <c r="I330" s="38">
        <f t="shared" si="21"/>
        <v>418.75</v>
      </c>
      <c r="J330" s="38">
        <f t="shared" si="22"/>
        <v>469</v>
      </c>
      <c r="K330" s="50"/>
      <c r="L330" s="39">
        <f t="shared" si="23"/>
        <v>0</v>
      </c>
      <c r="M330" s="40">
        <f t="shared" si="24"/>
        <v>0</v>
      </c>
      <c r="N330" s="34" t="s">
        <v>22</v>
      </c>
      <c r="O330" s="58"/>
    </row>
    <row r="331" spans="1:15" s="45" customFormat="1" ht="35.25" customHeight="1" x14ac:dyDescent="0.25">
      <c r="A331" s="34">
        <v>323</v>
      </c>
      <c r="B331" s="43">
        <v>1003198</v>
      </c>
      <c r="C331" s="34" t="s">
        <v>25</v>
      </c>
      <c r="D331" s="44" t="s">
        <v>414</v>
      </c>
      <c r="E331" s="36"/>
      <c r="F331" s="17">
        <v>4</v>
      </c>
      <c r="G331" s="48">
        <v>2096.4285714285716</v>
      </c>
      <c r="H331" s="37">
        <v>2348</v>
      </c>
      <c r="I331" s="38">
        <f t="shared" si="21"/>
        <v>8385.7142857142862</v>
      </c>
      <c r="J331" s="38">
        <f t="shared" si="22"/>
        <v>9392</v>
      </c>
      <c r="K331" s="50"/>
      <c r="L331" s="39">
        <f t="shared" si="23"/>
        <v>0</v>
      </c>
      <c r="M331" s="40">
        <f t="shared" si="24"/>
        <v>0</v>
      </c>
      <c r="N331" s="34" t="s">
        <v>22</v>
      </c>
      <c r="O331" s="58"/>
    </row>
    <row r="332" spans="1:15" s="45" customFormat="1" ht="35.25" customHeight="1" x14ac:dyDescent="0.25">
      <c r="A332" s="34">
        <v>324</v>
      </c>
      <c r="B332" s="43">
        <v>1004555</v>
      </c>
      <c r="C332" s="34" t="s">
        <v>25</v>
      </c>
      <c r="D332" s="44" t="s">
        <v>415</v>
      </c>
      <c r="E332" s="36"/>
      <c r="F332" s="17">
        <v>6</v>
      </c>
      <c r="G332" s="48">
        <v>70.535714285714292</v>
      </c>
      <c r="H332" s="37">
        <v>79</v>
      </c>
      <c r="I332" s="38">
        <f t="shared" si="21"/>
        <v>423.21428571428578</v>
      </c>
      <c r="J332" s="38">
        <f t="shared" si="22"/>
        <v>474</v>
      </c>
      <c r="K332" s="50"/>
      <c r="L332" s="39">
        <f t="shared" si="23"/>
        <v>0</v>
      </c>
      <c r="M332" s="40">
        <f t="shared" si="24"/>
        <v>0</v>
      </c>
      <c r="N332" s="34" t="s">
        <v>22</v>
      </c>
      <c r="O332" s="58"/>
    </row>
    <row r="333" spans="1:15" s="45" customFormat="1" ht="35.25" customHeight="1" x14ac:dyDescent="0.25">
      <c r="A333" s="34">
        <v>325</v>
      </c>
      <c r="B333" s="43">
        <v>1004745</v>
      </c>
      <c r="C333" s="34" t="s">
        <v>25</v>
      </c>
      <c r="D333" s="44" t="s">
        <v>416</v>
      </c>
      <c r="E333" s="36"/>
      <c r="F333" s="17">
        <v>5</v>
      </c>
      <c r="G333" s="48">
        <v>439.28571428571433</v>
      </c>
      <c r="H333" s="37">
        <v>492</v>
      </c>
      <c r="I333" s="38">
        <f t="shared" si="21"/>
        <v>2196.4285714285716</v>
      </c>
      <c r="J333" s="38">
        <f t="shared" si="22"/>
        <v>2460</v>
      </c>
      <c r="K333" s="50"/>
      <c r="L333" s="39">
        <f t="shared" si="23"/>
        <v>0</v>
      </c>
      <c r="M333" s="40">
        <f t="shared" si="24"/>
        <v>0</v>
      </c>
      <c r="N333" s="34" t="s">
        <v>22</v>
      </c>
      <c r="O333" s="58"/>
    </row>
    <row r="334" spans="1:15" s="45" customFormat="1" ht="35.25" customHeight="1" x14ac:dyDescent="0.25">
      <c r="A334" s="34">
        <v>326</v>
      </c>
      <c r="B334" s="43">
        <v>1005990</v>
      </c>
      <c r="C334" s="34" t="s">
        <v>25</v>
      </c>
      <c r="D334" s="44" t="s">
        <v>417</v>
      </c>
      <c r="E334" s="36"/>
      <c r="F334" s="17">
        <v>23</v>
      </c>
      <c r="G334" s="48">
        <v>1429.4642857142858</v>
      </c>
      <c r="H334" s="37">
        <v>1601</v>
      </c>
      <c r="I334" s="38">
        <f t="shared" si="21"/>
        <v>32877.678571428572</v>
      </c>
      <c r="J334" s="38">
        <f t="shared" si="22"/>
        <v>36823</v>
      </c>
      <c r="K334" s="50"/>
      <c r="L334" s="39">
        <f t="shared" si="23"/>
        <v>0</v>
      </c>
      <c r="M334" s="40">
        <f t="shared" si="24"/>
        <v>0</v>
      </c>
      <c r="N334" s="34" t="s">
        <v>22</v>
      </c>
      <c r="O334" s="58"/>
    </row>
    <row r="335" spans="1:15" s="45" customFormat="1" ht="35.25" customHeight="1" x14ac:dyDescent="0.25">
      <c r="A335" s="34">
        <v>327</v>
      </c>
      <c r="B335" s="43">
        <v>1006439</v>
      </c>
      <c r="C335" s="34" t="s">
        <v>25</v>
      </c>
      <c r="D335" s="44" t="s">
        <v>418</v>
      </c>
      <c r="E335" s="36"/>
      <c r="F335" s="17">
        <v>4</v>
      </c>
      <c r="G335" s="48">
        <v>1863.3928571428573</v>
      </c>
      <c r="H335" s="37">
        <v>2087</v>
      </c>
      <c r="I335" s="38">
        <f t="shared" si="21"/>
        <v>7453.5714285714294</v>
      </c>
      <c r="J335" s="38">
        <f t="shared" si="22"/>
        <v>8348</v>
      </c>
      <c r="K335" s="50"/>
      <c r="L335" s="39">
        <f t="shared" si="23"/>
        <v>0</v>
      </c>
      <c r="M335" s="40">
        <f t="shared" si="24"/>
        <v>0</v>
      </c>
      <c r="N335" s="34" t="s">
        <v>22</v>
      </c>
      <c r="O335" s="58"/>
    </row>
    <row r="336" spans="1:15" s="45" customFormat="1" ht="35.25" customHeight="1" x14ac:dyDescent="0.25">
      <c r="A336" s="34">
        <v>328</v>
      </c>
      <c r="B336" s="43">
        <v>1006597</v>
      </c>
      <c r="C336" s="34" t="s">
        <v>25</v>
      </c>
      <c r="D336" s="44" t="s">
        <v>419</v>
      </c>
      <c r="E336" s="36"/>
      <c r="F336" s="17">
        <v>10</v>
      </c>
      <c r="G336" s="48">
        <v>198.21428571428572</v>
      </c>
      <c r="H336" s="37">
        <v>222</v>
      </c>
      <c r="I336" s="38">
        <f t="shared" si="21"/>
        <v>1982.1428571428573</v>
      </c>
      <c r="J336" s="38">
        <f t="shared" si="22"/>
        <v>2220</v>
      </c>
      <c r="K336" s="50"/>
      <c r="L336" s="39">
        <f t="shared" si="23"/>
        <v>0</v>
      </c>
      <c r="M336" s="40">
        <f t="shared" si="24"/>
        <v>0</v>
      </c>
      <c r="N336" s="34" t="s">
        <v>22</v>
      </c>
      <c r="O336" s="58"/>
    </row>
    <row r="337" spans="1:15" s="45" customFormat="1" ht="35.25" customHeight="1" x14ac:dyDescent="0.25">
      <c r="A337" s="34">
        <v>329</v>
      </c>
      <c r="B337" s="43">
        <v>1006598</v>
      </c>
      <c r="C337" s="34" t="s">
        <v>25</v>
      </c>
      <c r="D337" s="44" t="s">
        <v>420</v>
      </c>
      <c r="E337" s="36"/>
      <c r="F337" s="17">
        <v>2</v>
      </c>
      <c r="G337" s="48">
        <v>198.21428571428572</v>
      </c>
      <c r="H337" s="37">
        <v>222</v>
      </c>
      <c r="I337" s="38">
        <f t="shared" si="21"/>
        <v>396.42857142857144</v>
      </c>
      <c r="J337" s="38">
        <f t="shared" si="22"/>
        <v>444</v>
      </c>
      <c r="K337" s="50"/>
      <c r="L337" s="39">
        <f t="shared" si="23"/>
        <v>0</v>
      </c>
      <c r="M337" s="40">
        <f t="shared" si="24"/>
        <v>0</v>
      </c>
      <c r="N337" s="34" t="s">
        <v>22</v>
      </c>
      <c r="O337" s="58"/>
    </row>
    <row r="338" spans="1:15" s="45" customFormat="1" ht="35.25" customHeight="1" x14ac:dyDescent="0.25">
      <c r="A338" s="34">
        <v>330</v>
      </c>
      <c r="B338" s="43">
        <v>1009761</v>
      </c>
      <c r="C338" s="34" t="s">
        <v>25</v>
      </c>
      <c r="D338" s="44" t="s">
        <v>421</v>
      </c>
      <c r="E338" s="36"/>
      <c r="F338" s="17">
        <v>2</v>
      </c>
      <c r="G338" s="48">
        <v>54.464285714285708</v>
      </c>
      <c r="H338" s="37">
        <v>61</v>
      </c>
      <c r="I338" s="38">
        <f t="shared" si="21"/>
        <v>108.92857142857142</v>
      </c>
      <c r="J338" s="38">
        <f t="shared" si="22"/>
        <v>122</v>
      </c>
      <c r="K338" s="50"/>
      <c r="L338" s="39">
        <f t="shared" si="23"/>
        <v>0</v>
      </c>
      <c r="M338" s="40">
        <f t="shared" si="24"/>
        <v>0</v>
      </c>
      <c r="N338" s="34" t="s">
        <v>22</v>
      </c>
      <c r="O338" s="58"/>
    </row>
    <row r="339" spans="1:15" s="45" customFormat="1" ht="35.25" customHeight="1" x14ac:dyDescent="0.25">
      <c r="A339" s="34">
        <v>331</v>
      </c>
      <c r="B339" s="43">
        <v>1009762</v>
      </c>
      <c r="C339" s="34" t="s">
        <v>25</v>
      </c>
      <c r="D339" s="44" t="s">
        <v>422</v>
      </c>
      <c r="E339" s="36"/>
      <c r="F339" s="17">
        <v>2</v>
      </c>
      <c r="G339" s="48">
        <v>150.89285714285714</v>
      </c>
      <c r="H339" s="37">
        <v>169</v>
      </c>
      <c r="I339" s="38">
        <f t="shared" si="21"/>
        <v>301.78571428571428</v>
      </c>
      <c r="J339" s="38">
        <f t="shared" si="22"/>
        <v>338</v>
      </c>
      <c r="K339" s="50"/>
      <c r="L339" s="39">
        <f t="shared" si="23"/>
        <v>0</v>
      </c>
      <c r="M339" s="40">
        <f t="shared" si="24"/>
        <v>0</v>
      </c>
      <c r="N339" s="34" t="s">
        <v>22</v>
      </c>
      <c r="O339" s="58"/>
    </row>
    <row r="340" spans="1:15" s="45" customFormat="1" ht="35.25" customHeight="1" x14ac:dyDescent="0.25">
      <c r="A340" s="34">
        <v>332</v>
      </c>
      <c r="B340" s="43">
        <v>1012438</v>
      </c>
      <c r="C340" s="34" t="s">
        <v>25</v>
      </c>
      <c r="D340" s="44" t="s">
        <v>423</v>
      </c>
      <c r="E340" s="36"/>
      <c r="F340" s="17">
        <v>1</v>
      </c>
      <c r="G340" s="48">
        <v>2285.7142857142858</v>
      </c>
      <c r="H340" s="37">
        <v>2560</v>
      </c>
      <c r="I340" s="38">
        <f t="shared" si="21"/>
        <v>2285.7142857142858</v>
      </c>
      <c r="J340" s="38">
        <f t="shared" si="22"/>
        <v>2560</v>
      </c>
      <c r="K340" s="50"/>
      <c r="L340" s="39">
        <f t="shared" si="23"/>
        <v>0</v>
      </c>
      <c r="M340" s="40">
        <f t="shared" si="24"/>
        <v>0</v>
      </c>
      <c r="N340" s="34" t="s">
        <v>22</v>
      </c>
      <c r="O340" s="58"/>
    </row>
    <row r="341" spans="1:15" s="45" customFormat="1" ht="35.25" customHeight="1" x14ac:dyDescent="0.25">
      <c r="A341" s="34">
        <v>333</v>
      </c>
      <c r="B341" s="43">
        <v>1016241</v>
      </c>
      <c r="C341" s="34" t="s">
        <v>25</v>
      </c>
      <c r="D341" s="44" t="s">
        <v>424</v>
      </c>
      <c r="E341" s="36"/>
      <c r="F341" s="17">
        <v>13</v>
      </c>
      <c r="G341" s="48">
        <v>97.321428571428569</v>
      </c>
      <c r="H341" s="37">
        <v>109</v>
      </c>
      <c r="I341" s="38">
        <f t="shared" si="21"/>
        <v>1265.1785714285713</v>
      </c>
      <c r="J341" s="38">
        <f t="shared" si="22"/>
        <v>1417</v>
      </c>
      <c r="K341" s="50"/>
      <c r="L341" s="39">
        <f t="shared" si="23"/>
        <v>0</v>
      </c>
      <c r="M341" s="40">
        <f t="shared" si="24"/>
        <v>0</v>
      </c>
      <c r="N341" s="34" t="s">
        <v>22</v>
      </c>
      <c r="O341" s="58"/>
    </row>
    <row r="342" spans="1:15" s="45" customFormat="1" ht="35.25" customHeight="1" x14ac:dyDescent="0.25">
      <c r="A342" s="34">
        <v>334</v>
      </c>
      <c r="B342" s="43">
        <v>1023399</v>
      </c>
      <c r="C342" s="34" t="s">
        <v>25</v>
      </c>
      <c r="D342" s="44" t="s">
        <v>425</v>
      </c>
      <c r="E342" s="36"/>
      <c r="F342" s="17">
        <v>4</v>
      </c>
      <c r="G342" s="48">
        <v>600</v>
      </c>
      <c r="H342" s="37">
        <v>672</v>
      </c>
      <c r="I342" s="38">
        <f t="shared" si="21"/>
        <v>2400</v>
      </c>
      <c r="J342" s="38">
        <f t="shared" si="22"/>
        <v>2688</v>
      </c>
      <c r="K342" s="50"/>
      <c r="L342" s="39">
        <f t="shared" si="23"/>
        <v>0</v>
      </c>
      <c r="M342" s="40">
        <f t="shared" si="24"/>
        <v>0</v>
      </c>
      <c r="N342" s="34" t="s">
        <v>22</v>
      </c>
      <c r="O342" s="58"/>
    </row>
    <row r="343" spans="1:15" s="45" customFormat="1" ht="35.25" customHeight="1" x14ac:dyDescent="0.25">
      <c r="A343" s="34">
        <v>335</v>
      </c>
      <c r="B343" s="43">
        <v>3002907</v>
      </c>
      <c r="C343" s="34" t="s">
        <v>25</v>
      </c>
      <c r="D343" s="44" t="s">
        <v>426</v>
      </c>
      <c r="E343" s="36"/>
      <c r="F343" s="17">
        <v>1</v>
      </c>
      <c r="G343" s="48">
        <v>803.57142857142867</v>
      </c>
      <c r="H343" s="37">
        <v>900</v>
      </c>
      <c r="I343" s="38">
        <f t="shared" si="21"/>
        <v>803.57142857142867</v>
      </c>
      <c r="J343" s="38">
        <f t="shared" si="22"/>
        <v>900</v>
      </c>
      <c r="K343" s="50"/>
      <c r="L343" s="39">
        <f t="shared" si="23"/>
        <v>0</v>
      </c>
      <c r="M343" s="40">
        <f t="shared" si="24"/>
        <v>0</v>
      </c>
      <c r="N343" s="34" t="s">
        <v>22</v>
      </c>
      <c r="O343" s="58"/>
    </row>
    <row r="344" spans="1:15" s="45" customFormat="1" ht="35.25" customHeight="1" x14ac:dyDescent="0.25">
      <c r="A344" s="34">
        <v>336</v>
      </c>
      <c r="B344" s="43">
        <v>3002909</v>
      </c>
      <c r="C344" s="34" t="s">
        <v>25</v>
      </c>
      <c r="D344" s="44" t="s">
        <v>427</v>
      </c>
      <c r="E344" s="36"/>
      <c r="F344" s="17">
        <v>2</v>
      </c>
      <c r="G344" s="48">
        <v>642.85714285714289</v>
      </c>
      <c r="H344" s="37">
        <v>720</v>
      </c>
      <c r="I344" s="38">
        <f t="shared" si="21"/>
        <v>1285.7142857142858</v>
      </c>
      <c r="J344" s="38">
        <f t="shared" si="22"/>
        <v>1440</v>
      </c>
      <c r="K344" s="50"/>
      <c r="L344" s="39">
        <f t="shared" si="23"/>
        <v>0</v>
      </c>
      <c r="M344" s="40">
        <f t="shared" si="24"/>
        <v>0</v>
      </c>
      <c r="N344" s="34" t="s">
        <v>22</v>
      </c>
      <c r="O344" s="58"/>
    </row>
    <row r="345" spans="1:15" s="45" customFormat="1" ht="35.25" customHeight="1" x14ac:dyDescent="0.25">
      <c r="A345" s="34">
        <v>337</v>
      </c>
      <c r="B345" s="43">
        <v>3002910</v>
      </c>
      <c r="C345" s="34" t="s">
        <v>25</v>
      </c>
      <c r="D345" s="44" t="s">
        <v>428</v>
      </c>
      <c r="E345" s="36"/>
      <c r="F345" s="17">
        <v>1</v>
      </c>
      <c r="G345" s="48">
        <v>642.85714285714289</v>
      </c>
      <c r="H345" s="37">
        <v>720</v>
      </c>
      <c r="I345" s="38">
        <f t="shared" si="21"/>
        <v>642.85714285714289</v>
      </c>
      <c r="J345" s="38">
        <f t="shared" si="22"/>
        <v>720</v>
      </c>
      <c r="K345" s="50"/>
      <c r="L345" s="39">
        <f t="shared" si="23"/>
        <v>0</v>
      </c>
      <c r="M345" s="40">
        <f t="shared" si="24"/>
        <v>0</v>
      </c>
      <c r="N345" s="34" t="s">
        <v>22</v>
      </c>
      <c r="O345" s="58"/>
    </row>
    <row r="346" spans="1:15" s="45" customFormat="1" ht="35.25" customHeight="1" x14ac:dyDescent="0.25">
      <c r="A346" s="34">
        <v>338</v>
      </c>
      <c r="B346" s="43">
        <v>3002911</v>
      </c>
      <c r="C346" s="34" t="s">
        <v>25</v>
      </c>
      <c r="D346" s="44" t="s">
        <v>427</v>
      </c>
      <c r="E346" s="36"/>
      <c r="F346" s="17">
        <v>1</v>
      </c>
      <c r="G346" s="48">
        <v>642.85714285714289</v>
      </c>
      <c r="H346" s="37">
        <v>720</v>
      </c>
      <c r="I346" s="38">
        <f t="shared" si="21"/>
        <v>642.85714285714289</v>
      </c>
      <c r="J346" s="38">
        <f t="shared" si="22"/>
        <v>720</v>
      </c>
      <c r="K346" s="50"/>
      <c r="L346" s="39">
        <f t="shared" si="23"/>
        <v>0</v>
      </c>
      <c r="M346" s="40">
        <f t="shared" si="24"/>
        <v>0</v>
      </c>
      <c r="N346" s="34" t="s">
        <v>22</v>
      </c>
      <c r="O346" s="58"/>
    </row>
    <row r="347" spans="1:15" s="45" customFormat="1" ht="35.25" customHeight="1" x14ac:dyDescent="0.25">
      <c r="A347" s="34">
        <v>339</v>
      </c>
      <c r="B347" s="43">
        <v>3002912</v>
      </c>
      <c r="C347" s="34" t="s">
        <v>25</v>
      </c>
      <c r="D347" s="44" t="s">
        <v>429</v>
      </c>
      <c r="E347" s="36"/>
      <c r="F347" s="17">
        <v>1</v>
      </c>
      <c r="G347" s="48">
        <v>642.85714285714289</v>
      </c>
      <c r="H347" s="37">
        <v>720</v>
      </c>
      <c r="I347" s="38">
        <f t="shared" si="21"/>
        <v>642.85714285714289</v>
      </c>
      <c r="J347" s="38">
        <f t="shared" si="22"/>
        <v>720</v>
      </c>
      <c r="K347" s="50"/>
      <c r="L347" s="39">
        <f t="shared" si="23"/>
        <v>0</v>
      </c>
      <c r="M347" s="40">
        <f t="shared" si="24"/>
        <v>0</v>
      </c>
      <c r="N347" s="34" t="s">
        <v>22</v>
      </c>
      <c r="O347" s="58"/>
    </row>
    <row r="348" spans="1:15" s="45" customFormat="1" ht="35.25" customHeight="1" x14ac:dyDescent="0.25">
      <c r="A348" s="34">
        <v>340</v>
      </c>
      <c r="B348" s="43">
        <v>3002913</v>
      </c>
      <c r="C348" s="34" t="s">
        <v>25</v>
      </c>
      <c r="D348" s="44" t="s">
        <v>427</v>
      </c>
      <c r="E348" s="36"/>
      <c r="F348" s="17">
        <v>1</v>
      </c>
      <c r="G348" s="48">
        <v>642.85714285714289</v>
      </c>
      <c r="H348" s="37">
        <v>720</v>
      </c>
      <c r="I348" s="38">
        <f t="shared" si="21"/>
        <v>642.85714285714289</v>
      </c>
      <c r="J348" s="38">
        <f t="shared" si="22"/>
        <v>720</v>
      </c>
      <c r="K348" s="50"/>
      <c r="L348" s="39">
        <f t="shared" si="23"/>
        <v>0</v>
      </c>
      <c r="M348" s="40">
        <f t="shared" si="24"/>
        <v>0</v>
      </c>
      <c r="N348" s="34" t="s">
        <v>22</v>
      </c>
      <c r="O348" s="58"/>
    </row>
    <row r="349" spans="1:15" s="45" customFormat="1" ht="35.25" customHeight="1" x14ac:dyDescent="0.25">
      <c r="A349" s="34">
        <v>341</v>
      </c>
      <c r="B349" s="43">
        <v>3002914</v>
      </c>
      <c r="C349" s="34" t="s">
        <v>25</v>
      </c>
      <c r="D349" s="44" t="s">
        <v>427</v>
      </c>
      <c r="E349" s="36"/>
      <c r="F349" s="17">
        <v>2</v>
      </c>
      <c r="G349" s="48">
        <v>642.85714285714289</v>
      </c>
      <c r="H349" s="37">
        <v>720</v>
      </c>
      <c r="I349" s="38">
        <f t="shared" si="21"/>
        <v>1285.7142857142858</v>
      </c>
      <c r="J349" s="38">
        <f t="shared" si="22"/>
        <v>1440</v>
      </c>
      <c r="K349" s="50"/>
      <c r="L349" s="39">
        <f t="shared" si="23"/>
        <v>0</v>
      </c>
      <c r="M349" s="40">
        <f t="shared" si="24"/>
        <v>0</v>
      </c>
      <c r="N349" s="34" t="s">
        <v>22</v>
      </c>
      <c r="O349" s="58"/>
    </row>
    <row r="350" spans="1:15" s="45" customFormat="1" ht="35.25" customHeight="1" x14ac:dyDescent="0.25">
      <c r="A350" s="34">
        <v>342</v>
      </c>
      <c r="B350" s="43">
        <v>3003489</v>
      </c>
      <c r="C350" s="34" t="s">
        <v>25</v>
      </c>
      <c r="D350" s="44" t="s">
        <v>430</v>
      </c>
      <c r="E350" s="36"/>
      <c r="F350" s="17">
        <v>45</v>
      </c>
      <c r="G350" s="48">
        <v>491.07142857142856</v>
      </c>
      <c r="H350" s="37">
        <v>550</v>
      </c>
      <c r="I350" s="38">
        <f t="shared" si="21"/>
        <v>22098.214285714286</v>
      </c>
      <c r="J350" s="38">
        <f t="shared" si="22"/>
        <v>24750</v>
      </c>
      <c r="K350" s="50"/>
      <c r="L350" s="39">
        <f t="shared" si="23"/>
        <v>0</v>
      </c>
      <c r="M350" s="40">
        <f t="shared" si="24"/>
        <v>0</v>
      </c>
      <c r="N350" s="34" t="s">
        <v>22</v>
      </c>
      <c r="O350" s="58"/>
    </row>
    <row r="351" spans="1:15" s="45" customFormat="1" ht="35.25" customHeight="1" x14ac:dyDescent="0.25">
      <c r="A351" s="34">
        <v>343</v>
      </c>
      <c r="B351" s="43">
        <v>3005745</v>
      </c>
      <c r="C351" s="34" t="s">
        <v>25</v>
      </c>
      <c r="D351" s="44" t="s">
        <v>431</v>
      </c>
      <c r="E351" s="36"/>
      <c r="F351" s="17">
        <v>2</v>
      </c>
      <c r="G351" s="48">
        <v>43.75</v>
      </c>
      <c r="H351" s="37">
        <v>49</v>
      </c>
      <c r="I351" s="38">
        <f t="shared" si="21"/>
        <v>87.5</v>
      </c>
      <c r="J351" s="38">
        <f t="shared" si="22"/>
        <v>98</v>
      </c>
      <c r="K351" s="50"/>
      <c r="L351" s="39">
        <f t="shared" si="23"/>
        <v>0</v>
      </c>
      <c r="M351" s="40">
        <f t="shared" si="24"/>
        <v>0</v>
      </c>
      <c r="N351" s="34" t="s">
        <v>22</v>
      </c>
      <c r="O351" s="58"/>
    </row>
    <row r="352" spans="1:15" s="45" customFormat="1" ht="35.25" customHeight="1" x14ac:dyDescent="0.25">
      <c r="A352" s="34">
        <v>344</v>
      </c>
      <c r="B352" s="43">
        <v>3005802</v>
      </c>
      <c r="C352" s="34" t="s">
        <v>25</v>
      </c>
      <c r="D352" s="44" t="s">
        <v>432</v>
      </c>
      <c r="E352" s="36"/>
      <c r="F352" s="17">
        <v>5</v>
      </c>
      <c r="G352" s="48">
        <v>53.571428571428569</v>
      </c>
      <c r="H352" s="37">
        <v>60</v>
      </c>
      <c r="I352" s="38">
        <f t="shared" si="21"/>
        <v>267.85714285714283</v>
      </c>
      <c r="J352" s="38">
        <f t="shared" si="22"/>
        <v>300</v>
      </c>
      <c r="K352" s="50"/>
      <c r="L352" s="39">
        <f t="shared" si="23"/>
        <v>0</v>
      </c>
      <c r="M352" s="40">
        <f t="shared" si="24"/>
        <v>0</v>
      </c>
      <c r="N352" s="34" t="s">
        <v>22</v>
      </c>
      <c r="O352" s="58"/>
    </row>
    <row r="353" spans="1:15" s="45" customFormat="1" ht="35.25" customHeight="1" x14ac:dyDescent="0.25">
      <c r="A353" s="34">
        <v>345</v>
      </c>
      <c r="B353" s="43">
        <v>1015178</v>
      </c>
      <c r="C353" s="34" t="s">
        <v>25</v>
      </c>
      <c r="D353" s="44" t="s">
        <v>433</v>
      </c>
      <c r="E353" s="36"/>
      <c r="F353" s="17">
        <v>2</v>
      </c>
      <c r="G353" s="48">
        <v>91.964285714285708</v>
      </c>
      <c r="H353" s="37">
        <v>103</v>
      </c>
      <c r="I353" s="38">
        <f t="shared" si="21"/>
        <v>183.92857142857142</v>
      </c>
      <c r="J353" s="38">
        <f t="shared" si="22"/>
        <v>206</v>
      </c>
      <c r="K353" s="50"/>
      <c r="L353" s="39">
        <f t="shared" si="23"/>
        <v>0</v>
      </c>
      <c r="M353" s="40">
        <f t="shared" si="24"/>
        <v>0</v>
      </c>
      <c r="N353" s="34" t="s">
        <v>22</v>
      </c>
      <c r="O353" s="58"/>
    </row>
    <row r="354" spans="1:15" s="45" customFormat="1" ht="35.25" customHeight="1" x14ac:dyDescent="0.25">
      <c r="A354" s="34">
        <v>346</v>
      </c>
      <c r="B354" s="43">
        <v>3002933</v>
      </c>
      <c r="C354" s="34" t="s">
        <v>25</v>
      </c>
      <c r="D354" s="44" t="s">
        <v>434</v>
      </c>
      <c r="E354" s="36"/>
      <c r="F354" s="17">
        <v>4</v>
      </c>
      <c r="G354" s="48">
        <v>5.3571428571428568</v>
      </c>
      <c r="H354" s="37">
        <v>6</v>
      </c>
      <c r="I354" s="38">
        <f t="shared" si="21"/>
        <v>21.428571428571427</v>
      </c>
      <c r="J354" s="38">
        <f t="shared" si="22"/>
        <v>24</v>
      </c>
      <c r="K354" s="50"/>
      <c r="L354" s="39">
        <f t="shared" si="23"/>
        <v>0</v>
      </c>
      <c r="M354" s="40">
        <f t="shared" si="24"/>
        <v>0</v>
      </c>
      <c r="N354" s="34" t="s">
        <v>22</v>
      </c>
      <c r="O354" s="58"/>
    </row>
    <row r="355" spans="1:15" s="45" customFormat="1" ht="35.25" customHeight="1" x14ac:dyDescent="0.25">
      <c r="A355" s="34">
        <v>347</v>
      </c>
      <c r="B355" s="43">
        <v>1001222</v>
      </c>
      <c r="C355" s="34" t="s">
        <v>25</v>
      </c>
      <c r="D355" s="44" t="s">
        <v>435</v>
      </c>
      <c r="E355" s="36"/>
      <c r="F355" s="17">
        <v>6</v>
      </c>
      <c r="G355" s="48">
        <v>646.42857142857144</v>
      </c>
      <c r="H355" s="37">
        <v>724</v>
      </c>
      <c r="I355" s="38">
        <f t="shared" si="21"/>
        <v>3878.5714285714284</v>
      </c>
      <c r="J355" s="38">
        <f t="shared" si="22"/>
        <v>4344</v>
      </c>
      <c r="K355" s="50"/>
      <c r="L355" s="39">
        <f t="shared" si="23"/>
        <v>0</v>
      </c>
      <c r="M355" s="40">
        <f t="shared" si="24"/>
        <v>0</v>
      </c>
      <c r="N355" s="34" t="s">
        <v>22</v>
      </c>
      <c r="O355" s="58"/>
    </row>
    <row r="356" spans="1:15" s="45" customFormat="1" ht="35.25" customHeight="1" x14ac:dyDescent="0.25">
      <c r="A356" s="34">
        <v>348</v>
      </c>
      <c r="B356" s="43">
        <v>1001431</v>
      </c>
      <c r="C356" s="34" t="s">
        <v>25</v>
      </c>
      <c r="D356" s="44" t="s">
        <v>436</v>
      </c>
      <c r="E356" s="36"/>
      <c r="F356" s="17">
        <v>1</v>
      </c>
      <c r="G356" s="48">
        <v>2.6785714285714284</v>
      </c>
      <c r="H356" s="37">
        <v>3</v>
      </c>
      <c r="I356" s="38">
        <f t="shared" si="21"/>
        <v>2.6785714285714284</v>
      </c>
      <c r="J356" s="38">
        <f t="shared" si="22"/>
        <v>3</v>
      </c>
      <c r="K356" s="50"/>
      <c r="L356" s="39">
        <f t="shared" si="23"/>
        <v>0</v>
      </c>
      <c r="M356" s="40">
        <f t="shared" si="24"/>
        <v>0</v>
      </c>
      <c r="N356" s="34" t="s">
        <v>22</v>
      </c>
      <c r="O356" s="58"/>
    </row>
    <row r="357" spans="1:15" s="45" customFormat="1" ht="35.25" customHeight="1" x14ac:dyDescent="0.25">
      <c r="A357" s="34">
        <v>349</v>
      </c>
      <c r="B357" s="43">
        <v>1001442</v>
      </c>
      <c r="C357" s="34" t="s">
        <v>25</v>
      </c>
      <c r="D357" s="44" t="s">
        <v>437</v>
      </c>
      <c r="E357" s="36"/>
      <c r="F357" s="17">
        <v>4</v>
      </c>
      <c r="G357" s="48">
        <v>149.10714285714286</v>
      </c>
      <c r="H357" s="37">
        <v>167</v>
      </c>
      <c r="I357" s="38">
        <f t="shared" si="21"/>
        <v>596.42857142857144</v>
      </c>
      <c r="J357" s="38">
        <f t="shared" si="22"/>
        <v>668</v>
      </c>
      <c r="K357" s="50"/>
      <c r="L357" s="39">
        <f t="shared" si="23"/>
        <v>0</v>
      </c>
      <c r="M357" s="40">
        <f t="shared" si="24"/>
        <v>0</v>
      </c>
      <c r="N357" s="34" t="s">
        <v>22</v>
      </c>
      <c r="O357" s="58"/>
    </row>
    <row r="358" spans="1:15" s="45" customFormat="1" ht="35.25" customHeight="1" x14ac:dyDescent="0.25">
      <c r="A358" s="34">
        <v>350</v>
      </c>
      <c r="B358" s="43">
        <v>1003203</v>
      </c>
      <c r="C358" s="34" t="s">
        <v>25</v>
      </c>
      <c r="D358" s="44" t="s">
        <v>438</v>
      </c>
      <c r="E358" s="36"/>
      <c r="F358" s="17">
        <v>2</v>
      </c>
      <c r="G358" s="48">
        <v>423.21428571428567</v>
      </c>
      <c r="H358" s="37">
        <v>474</v>
      </c>
      <c r="I358" s="38">
        <f t="shared" si="21"/>
        <v>846.42857142857133</v>
      </c>
      <c r="J358" s="38">
        <f t="shared" si="22"/>
        <v>948</v>
      </c>
      <c r="K358" s="50"/>
      <c r="L358" s="39">
        <f t="shared" si="23"/>
        <v>0</v>
      </c>
      <c r="M358" s="40">
        <f t="shared" si="24"/>
        <v>0</v>
      </c>
      <c r="N358" s="34" t="s">
        <v>22</v>
      </c>
      <c r="O358" s="58"/>
    </row>
    <row r="359" spans="1:15" s="45" customFormat="1" ht="35.25" customHeight="1" x14ac:dyDescent="0.25">
      <c r="A359" s="34">
        <v>351</v>
      </c>
      <c r="B359" s="43">
        <v>1004115</v>
      </c>
      <c r="C359" s="34" t="s">
        <v>25</v>
      </c>
      <c r="D359" s="44" t="s">
        <v>439</v>
      </c>
      <c r="E359" s="36"/>
      <c r="F359" s="17">
        <v>3</v>
      </c>
      <c r="G359" s="48">
        <v>225</v>
      </c>
      <c r="H359" s="37">
        <v>252</v>
      </c>
      <c r="I359" s="38">
        <f t="shared" si="21"/>
        <v>675</v>
      </c>
      <c r="J359" s="38">
        <f t="shared" si="22"/>
        <v>756</v>
      </c>
      <c r="K359" s="50"/>
      <c r="L359" s="39">
        <f t="shared" si="23"/>
        <v>0</v>
      </c>
      <c r="M359" s="40">
        <f t="shared" si="24"/>
        <v>0</v>
      </c>
      <c r="N359" s="34" t="s">
        <v>22</v>
      </c>
      <c r="O359" s="58"/>
    </row>
    <row r="360" spans="1:15" s="45" customFormat="1" ht="35.25" customHeight="1" x14ac:dyDescent="0.25">
      <c r="A360" s="34">
        <v>352</v>
      </c>
      <c r="B360" s="43">
        <v>1004127</v>
      </c>
      <c r="C360" s="34" t="s">
        <v>25</v>
      </c>
      <c r="D360" s="44" t="s">
        <v>440</v>
      </c>
      <c r="E360" s="36"/>
      <c r="F360" s="17">
        <v>2</v>
      </c>
      <c r="G360" s="48">
        <v>137.5</v>
      </c>
      <c r="H360" s="37">
        <v>154</v>
      </c>
      <c r="I360" s="38">
        <f t="shared" si="21"/>
        <v>275</v>
      </c>
      <c r="J360" s="38">
        <f t="shared" si="22"/>
        <v>308</v>
      </c>
      <c r="K360" s="50"/>
      <c r="L360" s="39">
        <f t="shared" si="23"/>
        <v>0</v>
      </c>
      <c r="M360" s="40">
        <f t="shared" si="24"/>
        <v>0</v>
      </c>
      <c r="N360" s="34" t="s">
        <v>22</v>
      </c>
      <c r="O360" s="58"/>
    </row>
    <row r="361" spans="1:15" s="45" customFormat="1" ht="35.25" customHeight="1" x14ac:dyDescent="0.25">
      <c r="A361" s="34">
        <v>353</v>
      </c>
      <c r="B361" s="43">
        <v>1004281</v>
      </c>
      <c r="C361" s="34" t="s">
        <v>25</v>
      </c>
      <c r="D361" s="44" t="s">
        <v>441</v>
      </c>
      <c r="E361" s="36"/>
      <c r="F361" s="17">
        <v>2</v>
      </c>
      <c r="G361" s="48">
        <v>1521.4285714285713</v>
      </c>
      <c r="H361" s="37">
        <v>1704</v>
      </c>
      <c r="I361" s="38">
        <f t="shared" si="21"/>
        <v>3042.8571428571427</v>
      </c>
      <c r="J361" s="38">
        <f t="shared" si="22"/>
        <v>3408</v>
      </c>
      <c r="K361" s="50"/>
      <c r="L361" s="39">
        <f t="shared" si="23"/>
        <v>0</v>
      </c>
      <c r="M361" s="40">
        <f t="shared" si="24"/>
        <v>0</v>
      </c>
      <c r="N361" s="34" t="s">
        <v>22</v>
      </c>
      <c r="O361" s="58"/>
    </row>
    <row r="362" spans="1:15" s="45" customFormat="1" ht="35.25" customHeight="1" x14ac:dyDescent="0.25">
      <c r="A362" s="34">
        <v>354</v>
      </c>
      <c r="B362" s="43">
        <v>1008511</v>
      </c>
      <c r="C362" s="34" t="s">
        <v>25</v>
      </c>
      <c r="D362" s="44" t="s">
        <v>442</v>
      </c>
      <c r="E362" s="36"/>
      <c r="F362" s="17">
        <v>1</v>
      </c>
      <c r="G362" s="48">
        <v>303.57142857142856</v>
      </c>
      <c r="H362" s="37">
        <v>340</v>
      </c>
      <c r="I362" s="38">
        <f t="shared" si="21"/>
        <v>303.57142857142856</v>
      </c>
      <c r="J362" s="38">
        <f t="shared" si="22"/>
        <v>340</v>
      </c>
      <c r="K362" s="50"/>
      <c r="L362" s="39">
        <f t="shared" si="23"/>
        <v>0</v>
      </c>
      <c r="M362" s="40">
        <f t="shared" si="24"/>
        <v>0</v>
      </c>
      <c r="N362" s="34" t="s">
        <v>22</v>
      </c>
      <c r="O362" s="58"/>
    </row>
    <row r="363" spans="1:15" s="45" customFormat="1" ht="35.25" customHeight="1" x14ac:dyDescent="0.25">
      <c r="A363" s="34">
        <v>355</v>
      </c>
      <c r="B363" s="43">
        <v>1008520</v>
      </c>
      <c r="C363" s="34" t="s">
        <v>25</v>
      </c>
      <c r="D363" s="44" t="s">
        <v>443</v>
      </c>
      <c r="E363" s="36"/>
      <c r="F363" s="17">
        <v>1</v>
      </c>
      <c r="G363" s="48">
        <v>25</v>
      </c>
      <c r="H363" s="37">
        <v>28</v>
      </c>
      <c r="I363" s="38">
        <f t="shared" si="21"/>
        <v>25</v>
      </c>
      <c r="J363" s="38">
        <f t="shared" si="22"/>
        <v>28</v>
      </c>
      <c r="K363" s="50"/>
      <c r="L363" s="39">
        <f t="shared" si="23"/>
        <v>0</v>
      </c>
      <c r="M363" s="40">
        <f t="shared" si="24"/>
        <v>0</v>
      </c>
      <c r="N363" s="34" t="s">
        <v>22</v>
      </c>
      <c r="O363" s="58"/>
    </row>
    <row r="364" spans="1:15" s="45" customFormat="1" ht="35.25" customHeight="1" x14ac:dyDescent="0.25">
      <c r="A364" s="34">
        <v>356</v>
      </c>
      <c r="B364" s="43">
        <v>1009999</v>
      </c>
      <c r="C364" s="34" t="s">
        <v>25</v>
      </c>
      <c r="D364" s="44" t="s">
        <v>444</v>
      </c>
      <c r="E364" s="36"/>
      <c r="F364" s="17">
        <v>1</v>
      </c>
      <c r="G364" s="48">
        <v>408.92857142857144</v>
      </c>
      <c r="H364" s="37">
        <v>458</v>
      </c>
      <c r="I364" s="38">
        <f t="shared" si="21"/>
        <v>408.92857142857144</v>
      </c>
      <c r="J364" s="38">
        <f t="shared" si="22"/>
        <v>458</v>
      </c>
      <c r="K364" s="50"/>
      <c r="L364" s="39">
        <f t="shared" si="23"/>
        <v>0</v>
      </c>
      <c r="M364" s="40">
        <f t="shared" si="24"/>
        <v>0</v>
      </c>
      <c r="N364" s="34" t="s">
        <v>22</v>
      </c>
      <c r="O364" s="58"/>
    </row>
    <row r="365" spans="1:15" s="45" customFormat="1" ht="35.25" customHeight="1" x14ac:dyDescent="0.25">
      <c r="A365" s="34">
        <v>357</v>
      </c>
      <c r="B365" s="43">
        <v>1011546</v>
      </c>
      <c r="C365" s="34" t="s">
        <v>25</v>
      </c>
      <c r="D365" s="44" t="s">
        <v>445</v>
      </c>
      <c r="E365" s="36"/>
      <c r="F365" s="17">
        <v>1</v>
      </c>
      <c r="G365" s="48">
        <v>66.071428571428569</v>
      </c>
      <c r="H365" s="37">
        <v>74</v>
      </c>
      <c r="I365" s="38">
        <f t="shared" si="21"/>
        <v>66.071428571428569</v>
      </c>
      <c r="J365" s="38">
        <f t="shared" si="22"/>
        <v>74</v>
      </c>
      <c r="K365" s="50"/>
      <c r="L365" s="39">
        <f t="shared" si="23"/>
        <v>0</v>
      </c>
      <c r="M365" s="40">
        <f t="shared" si="24"/>
        <v>0</v>
      </c>
      <c r="N365" s="34" t="s">
        <v>22</v>
      </c>
      <c r="O365" s="58"/>
    </row>
    <row r="366" spans="1:15" s="45" customFormat="1" ht="35.25" customHeight="1" x14ac:dyDescent="0.25">
      <c r="A366" s="34">
        <v>358</v>
      </c>
      <c r="B366" s="43">
        <v>1011639</v>
      </c>
      <c r="C366" s="34" t="s">
        <v>25</v>
      </c>
      <c r="D366" s="44" t="s">
        <v>446</v>
      </c>
      <c r="E366" s="36"/>
      <c r="F366" s="17">
        <v>15</v>
      </c>
      <c r="G366" s="48">
        <v>17.857142857142858</v>
      </c>
      <c r="H366" s="37">
        <v>20</v>
      </c>
      <c r="I366" s="38">
        <f t="shared" si="21"/>
        <v>267.85714285714289</v>
      </c>
      <c r="J366" s="38">
        <f t="shared" si="22"/>
        <v>300</v>
      </c>
      <c r="K366" s="50"/>
      <c r="L366" s="39">
        <f t="shared" si="23"/>
        <v>0</v>
      </c>
      <c r="M366" s="40">
        <f t="shared" si="24"/>
        <v>0</v>
      </c>
      <c r="N366" s="34" t="s">
        <v>22</v>
      </c>
      <c r="O366" s="58"/>
    </row>
    <row r="367" spans="1:15" s="45" customFormat="1" ht="35.25" customHeight="1" x14ac:dyDescent="0.25">
      <c r="A367" s="34">
        <v>359</v>
      </c>
      <c r="B367" s="43">
        <v>3002934</v>
      </c>
      <c r="C367" s="34" t="s">
        <v>25</v>
      </c>
      <c r="D367" s="44" t="s">
        <v>447</v>
      </c>
      <c r="E367" s="36"/>
      <c r="F367" s="17">
        <v>1</v>
      </c>
      <c r="G367" s="48">
        <v>397.32142857142856</v>
      </c>
      <c r="H367" s="37">
        <v>445</v>
      </c>
      <c r="I367" s="38">
        <f t="shared" si="21"/>
        <v>397.32142857142856</v>
      </c>
      <c r="J367" s="38">
        <f t="shared" si="22"/>
        <v>445</v>
      </c>
      <c r="K367" s="50"/>
      <c r="L367" s="39">
        <f t="shared" si="23"/>
        <v>0</v>
      </c>
      <c r="M367" s="40">
        <f t="shared" si="24"/>
        <v>0</v>
      </c>
      <c r="N367" s="34" t="s">
        <v>22</v>
      </c>
      <c r="O367" s="58"/>
    </row>
    <row r="368" spans="1:15" s="45" customFormat="1" ht="35.25" customHeight="1" x14ac:dyDescent="0.25">
      <c r="A368" s="34">
        <v>360</v>
      </c>
      <c r="B368" s="43">
        <v>3002942</v>
      </c>
      <c r="C368" s="34" t="s">
        <v>25</v>
      </c>
      <c r="D368" s="44" t="s">
        <v>448</v>
      </c>
      <c r="E368" s="36"/>
      <c r="F368" s="17">
        <v>4</v>
      </c>
      <c r="G368" s="48">
        <v>3977.6785714285716</v>
      </c>
      <c r="H368" s="37">
        <v>4455</v>
      </c>
      <c r="I368" s="38">
        <f t="shared" si="21"/>
        <v>15910.714285714286</v>
      </c>
      <c r="J368" s="38">
        <f t="shared" si="22"/>
        <v>17820</v>
      </c>
      <c r="K368" s="50"/>
      <c r="L368" s="39">
        <f t="shared" si="23"/>
        <v>0</v>
      </c>
      <c r="M368" s="40">
        <f t="shared" si="24"/>
        <v>0</v>
      </c>
      <c r="N368" s="34" t="s">
        <v>22</v>
      </c>
      <c r="O368" s="58"/>
    </row>
    <row r="369" spans="1:15" s="45" customFormat="1" ht="35.25" customHeight="1" x14ac:dyDescent="0.25">
      <c r="A369" s="34">
        <v>361</v>
      </c>
      <c r="B369" s="43">
        <v>1012266</v>
      </c>
      <c r="C369" s="34" t="s">
        <v>25</v>
      </c>
      <c r="D369" s="44" t="s">
        <v>449</v>
      </c>
      <c r="E369" s="36"/>
      <c r="F369" s="17">
        <v>8</v>
      </c>
      <c r="G369" s="48">
        <v>63.392857142857139</v>
      </c>
      <c r="H369" s="37">
        <v>71</v>
      </c>
      <c r="I369" s="38">
        <f t="shared" si="21"/>
        <v>507.14285714285711</v>
      </c>
      <c r="J369" s="38">
        <f t="shared" si="22"/>
        <v>568</v>
      </c>
      <c r="K369" s="50"/>
      <c r="L369" s="39">
        <f t="shared" si="23"/>
        <v>0</v>
      </c>
      <c r="M369" s="40">
        <f t="shared" si="24"/>
        <v>0</v>
      </c>
      <c r="N369" s="34" t="s">
        <v>22</v>
      </c>
      <c r="O369" s="58"/>
    </row>
    <row r="370" spans="1:15" s="45" customFormat="1" ht="35.25" customHeight="1" x14ac:dyDescent="0.25">
      <c r="A370" s="34">
        <v>362</v>
      </c>
      <c r="B370" s="43">
        <v>1012267</v>
      </c>
      <c r="C370" s="34" t="s">
        <v>25</v>
      </c>
      <c r="D370" s="44" t="s">
        <v>450</v>
      </c>
      <c r="E370" s="36"/>
      <c r="F370" s="17">
        <v>8</v>
      </c>
      <c r="G370" s="48">
        <v>63.392857142857139</v>
      </c>
      <c r="H370" s="37">
        <v>71</v>
      </c>
      <c r="I370" s="38">
        <f t="shared" si="21"/>
        <v>507.14285714285711</v>
      </c>
      <c r="J370" s="38">
        <f t="shared" si="22"/>
        <v>568</v>
      </c>
      <c r="K370" s="50"/>
      <c r="L370" s="39">
        <f t="shared" si="23"/>
        <v>0</v>
      </c>
      <c r="M370" s="40">
        <f t="shared" si="24"/>
        <v>0</v>
      </c>
      <c r="N370" s="34" t="s">
        <v>22</v>
      </c>
      <c r="O370" s="58"/>
    </row>
    <row r="371" spans="1:15" s="45" customFormat="1" ht="35.25" customHeight="1" x14ac:dyDescent="0.25">
      <c r="A371" s="34">
        <v>363</v>
      </c>
      <c r="B371" s="43">
        <v>1012268</v>
      </c>
      <c r="C371" s="34" t="s">
        <v>25</v>
      </c>
      <c r="D371" s="44" t="s">
        <v>451</v>
      </c>
      <c r="E371" s="36"/>
      <c r="F371" s="17">
        <v>4</v>
      </c>
      <c r="G371" s="48">
        <v>63.392857142857139</v>
      </c>
      <c r="H371" s="37">
        <v>71</v>
      </c>
      <c r="I371" s="38">
        <f t="shared" si="21"/>
        <v>253.57142857142856</v>
      </c>
      <c r="J371" s="38">
        <f t="shared" si="22"/>
        <v>284</v>
      </c>
      <c r="K371" s="50"/>
      <c r="L371" s="39">
        <f t="shared" si="23"/>
        <v>0</v>
      </c>
      <c r="M371" s="40">
        <f t="shared" si="24"/>
        <v>0</v>
      </c>
      <c r="N371" s="34" t="s">
        <v>22</v>
      </c>
      <c r="O371" s="58"/>
    </row>
    <row r="372" spans="1:15" s="45" customFormat="1" ht="35.25" customHeight="1" x14ac:dyDescent="0.25">
      <c r="A372" s="34">
        <v>364</v>
      </c>
      <c r="B372" s="43">
        <v>3002943</v>
      </c>
      <c r="C372" s="34" t="s">
        <v>25</v>
      </c>
      <c r="D372" s="44" t="s">
        <v>452</v>
      </c>
      <c r="E372" s="36"/>
      <c r="F372" s="17">
        <v>2</v>
      </c>
      <c r="G372" s="48">
        <v>51.785714285714292</v>
      </c>
      <c r="H372" s="37">
        <v>58</v>
      </c>
      <c r="I372" s="38">
        <f t="shared" si="21"/>
        <v>103.57142857142858</v>
      </c>
      <c r="J372" s="38">
        <f t="shared" si="22"/>
        <v>116</v>
      </c>
      <c r="K372" s="50"/>
      <c r="L372" s="39">
        <f t="shared" si="23"/>
        <v>0</v>
      </c>
      <c r="M372" s="40">
        <f t="shared" si="24"/>
        <v>0</v>
      </c>
      <c r="N372" s="34" t="s">
        <v>22</v>
      </c>
      <c r="O372" s="58"/>
    </row>
    <row r="373" spans="1:15" s="45" customFormat="1" ht="35.25" customHeight="1" x14ac:dyDescent="0.25">
      <c r="A373" s="34">
        <v>365</v>
      </c>
      <c r="B373" s="43">
        <v>1012269</v>
      </c>
      <c r="C373" s="34" t="s">
        <v>25</v>
      </c>
      <c r="D373" s="44" t="s">
        <v>453</v>
      </c>
      <c r="E373" s="36"/>
      <c r="F373" s="17">
        <v>8</v>
      </c>
      <c r="G373" s="48">
        <v>88.392857142857139</v>
      </c>
      <c r="H373" s="37">
        <v>99</v>
      </c>
      <c r="I373" s="38">
        <f t="shared" si="21"/>
        <v>707.14285714285711</v>
      </c>
      <c r="J373" s="38">
        <f t="shared" si="22"/>
        <v>792</v>
      </c>
      <c r="K373" s="50"/>
      <c r="L373" s="39">
        <f t="shared" si="23"/>
        <v>0</v>
      </c>
      <c r="M373" s="40">
        <f t="shared" si="24"/>
        <v>0</v>
      </c>
      <c r="N373" s="34" t="s">
        <v>22</v>
      </c>
      <c r="O373" s="58"/>
    </row>
    <row r="374" spans="1:15" s="45" customFormat="1" ht="35.25" customHeight="1" x14ac:dyDescent="0.25">
      <c r="A374" s="34">
        <v>366</v>
      </c>
      <c r="B374" s="43">
        <v>1012271</v>
      </c>
      <c r="C374" s="34" t="s">
        <v>25</v>
      </c>
      <c r="D374" s="44" t="s">
        <v>454</v>
      </c>
      <c r="E374" s="36"/>
      <c r="F374" s="17">
        <v>5</v>
      </c>
      <c r="G374" s="48">
        <v>94.642857142857139</v>
      </c>
      <c r="H374" s="37">
        <v>106</v>
      </c>
      <c r="I374" s="38">
        <f t="shared" si="21"/>
        <v>473.21428571428567</v>
      </c>
      <c r="J374" s="38">
        <f t="shared" si="22"/>
        <v>530</v>
      </c>
      <c r="K374" s="50"/>
      <c r="L374" s="39">
        <f t="shared" si="23"/>
        <v>0</v>
      </c>
      <c r="M374" s="40">
        <f t="shared" si="24"/>
        <v>0</v>
      </c>
      <c r="N374" s="34" t="s">
        <v>22</v>
      </c>
      <c r="O374" s="58"/>
    </row>
    <row r="375" spans="1:15" s="45" customFormat="1" ht="35.25" customHeight="1" x14ac:dyDescent="0.25">
      <c r="A375" s="34">
        <v>367</v>
      </c>
      <c r="B375" s="43">
        <v>1013570</v>
      </c>
      <c r="C375" s="34" t="s">
        <v>25</v>
      </c>
      <c r="D375" s="44" t="s">
        <v>455</v>
      </c>
      <c r="E375" s="36"/>
      <c r="F375" s="17">
        <v>1</v>
      </c>
      <c r="G375" s="48">
        <v>46.428571428571431</v>
      </c>
      <c r="H375" s="37">
        <v>52</v>
      </c>
      <c r="I375" s="38">
        <f t="shared" si="21"/>
        <v>46.428571428571431</v>
      </c>
      <c r="J375" s="38">
        <f t="shared" si="22"/>
        <v>52</v>
      </c>
      <c r="K375" s="50"/>
      <c r="L375" s="39">
        <f t="shared" si="23"/>
        <v>0</v>
      </c>
      <c r="M375" s="40">
        <f t="shared" si="24"/>
        <v>0</v>
      </c>
      <c r="N375" s="34" t="s">
        <v>22</v>
      </c>
      <c r="O375" s="58"/>
    </row>
    <row r="376" spans="1:15" s="45" customFormat="1" ht="35.25" customHeight="1" x14ac:dyDescent="0.25">
      <c r="A376" s="34">
        <v>368</v>
      </c>
      <c r="B376" s="43">
        <v>1022113</v>
      </c>
      <c r="C376" s="34" t="s">
        <v>25</v>
      </c>
      <c r="D376" s="44" t="s">
        <v>456</v>
      </c>
      <c r="E376" s="36"/>
      <c r="F376" s="17">
        <v>2</v>
      </c>
      <c r="G376" s="48">
        <v>232.14285714285717</v>
      </c>
      <c r="H376" s="37">
        <v>260</v>
      </c>
      <c r="I376" s="38">
        <f t="shared" si="21"/>
        <v>464.28571428571433</v>
      </c>
      <c r="J376" s="38">
        <f t="shared" si="22"/>
        <v>520</v>
      </c>
      <c r="K376" s="50"/>
      <c r="L376" s="39">
        <f t="shared" si="23"/>
        <v>0</v>
      </c>
      <c r="M376" s="40">
        <f t="shared" si="24"/>
        <v>0</v>
      </c>
      <c r="N376" s="34" t="s">
        <v>22</v>
      </c>
      <c r="O376" s="58"/>
    </row>
    <row r="377" spans="1:15" s="45" customFormat="1" ht="35.25" customHeight="1" x14ac:dyDescent="0.25">
      <c r="A377" s="34">
        <v>369</v>
      </c>
      <c r="B377" s="43">
        <v>3003561</v>
      </c>
      <c r="C377" s="34" t="s">
        <v>25</v>
      </c>
      <c r="D377" s="44" t="s">
        <v>457</v>
      </c>
      <c r="E377" s="36"/>
      <c r="F377" s="17">
        <v>22</v>
      </c>
      <c r="G377" s="48">
        <v>0.89285714285714279</v>
      </c>
      <c r="H377" s="37">
        <v>1</v>
      </c>
      <c r="I377" s="38">
        <f t="shared" si="21"/>
        <v>19.642857142857142</v>
      </c>
      <c r="J377" s="38">
        <f t="shared" si="22"/>
        <v>22</v>
      </c>
      <c r="K377" s="50"/>
      <c r="L377" s="39">
        <f t="shared" si="23"/>
        <v>0</v>
      </c>
      <c r="M377" s="40">
        <f t="shared" si="24"/>
        <v>0</v>
      </c>
      <c r="N377" s="34" t="s">
        <v>22</v>
      </c>
      <c r="O377" s="58"/>
    </row>
    <row r="378" spans="1:15" s="45" customFormat="1" ht="35.25" customHeight="1" x14ac:dyDescent="0.25">
      <c r="A378" s="34">
        <v>370</v>
      </c>
      <c r="B378" s="43">
        <v>3005448</v>
      </c>
      <c r="C378" s="34" t="s">
        <v>25</v>
      </c>
      <c r="D378" s="44" t="s">
        <v>458</v>
      </c>
      <c r="E378" s="36"/>
      <c r="F378" s="17">
        <v>1</v>
      </c>
      <c r="G378" s="48">
        <v>17.857142857142858</v>
      </c>
      <c r="H378" s="37">
        <v>20</v>
      </c>
      <c r="I378" s="38">
        <f t="shared" si="21"/>
        <v>17.857142857142858</v>
      </c>
      <c r="J378" s="38">
        <f t="shared" si="22"/>
        <v>20</v>
      </c>
      <c r="K378" s="50"/>
      <c r="L378" s="39">
        <f t="shared" si="23"/>
        <v>0</v>
      </c>
      <c r="M378" s="40">
        <f t="shared" si="24"/>
        <v>0</v>
      </c>
      <c r="N378" s="34" t="s">
        <v>22</v>
      </c>
      <c r="O378" s="58"/>
    </row>
    <row r="379" spans="1:15" s="45" customFormat="1" ht="35.25" customHeight="1" x14ac:dyDescent="0.25">
      <c r="A379" s="34">
        <v>371</v>
      </c>
      <c r="B379" s="43" t="s">
        <v>531</v>
      </c>
      <c r="C379" s="34" t="s">
        <v>25</v>
      </c>
      <c r="D379" s="44" t="s">
        <v>459</v>
      </c>
      <c r="E379" s="36"/>
      <c r="F379" s="17">
        <v>48</v>
      </c>
      <c r="G379" s="48">
        <v>5.3571428571428568</v>
      </c>
      <c r="H379" s="37">
        <v>6</v>
      </c>
      <c r="I379" s="38">
        <f t="shared" si="21"/>
        <v>257.14285714285711</v>
      </c>
      <c r="J379" s="38">
        <f t="shared" si="22"/>
        <v>288</v>
      </c>
      <c r="K379" s="50"/>
      <c r="L379" s="39">
        <f t="shared" si="23"/>
        <v>0</v>
      </c>
      <c r="M379" s="40">
        <f t="shared" si="24"/>
        <v>0</v>
      </c>
      <c r="N379" s="34" t="s">
        <v>22</v>
      </c>
      <c r="O379" s="58"/>
    </row>
    <row r="380" spans="1:15" s="45" customFormat="1" ht="35.25" customHeight="1" x14ac:dyDescent="0.25">
      <c r="A380" s="34">
        <v>372</v>
      </c>
      <c r="B380" s="43" t="s">
        <v>532</v>
      </c>
      <c r="C380" s="34" t="s">
        <v>25</v>
      </c>
      <c r="D380" s="44" t="s">
        <v>460</v>
      </c>
      <c r="E380" s="36"/>
      <c r="F380" s="17">
        <v>13</v>
      </c>
      <c r="G380" s="48">
        <v>157.14285714285714</v>
      </c>
      <c r="H380" s="37">
        <v>176</v>
      </c>
      <c r="I380" s="38">
        <f t="shared" si="21"/>
        <v>2042.8571428571429</v>
      </c>
      <c r="J380" s="38">
        <f t="shared" si="22"/>
        <v>2288</v>
      </c>
      <c r="K380" s="50"/>
      <c r="L380" s="39">
        <f t="shared" si="23"/>
        <v>0</v>
      </c>
      <c r="M380" s="40">
        <f t="shared" si="24"/>
        <v>0</v>
      </c>
      <c r="N380" s="34" t="s">
        <v>22</v>
      </c>
      <c r="O380" s="58"/>
    </row>
    <row r="381" spans="1:15" s="45" customFormat="1" ht="35.25" customHeight="1" x14ac:dyDescent="0.25">
      <c r="A381" s="34">
        <v>373</v>
      </c>
      <c r="B381" s="43">
        <v>1001180</v>
      </c>
      <c r="C381" s="34" t="s">
        <v>25</v>
      </c>
      <c r="D381" s="44" t="s">
        <v>461</v>
      </c>
      <c r="E381" s="36"/>
      <c r="F381" s="17">
        <v>2</v>
      </c>
      <c r="G381" s="48">
        <v>402.67857142857144</v>
      </c>
      <c r="H381" s="37">
        <v>451</v>
      </c>
      <c r="I381" s="38">
        <f t="shared" si="21"/>
        <v>805.35714285714289</v>
      </c>
      <c r="J381" s="38">
        <f t="shared" si="22"/>
        <v>902</v>
      </c>
      <c r="K381" s="50"/>
      <c r="L381" s="39">
        <f t="shared" si="23"/>
        <v>0</v>
      </c>
      <c r="M381" s="40">
        <f t="shared" si="24"/>
        <v>0</v>
      </c>
      <c r="N381" s="34" t="s">
        <v>22</v>
      </c>
      <c r="O381" s="58"/>
    </row>
    <row r="382" spans="1:15" s="45" customFormat="1" ht="35.25" customHeight="1" x14ac:dyDescent="0.25">
      <c r="A382" s="34">
        <v>374</v>
      </c>
      <c r="B382" s="43">
        <v>1004117</v>
      </c>
      <c r="C382" s="34" t="s">
        <v>25</v>
      </c>
      <c r="D382" s="44" t="s">
        <v>462</v>
      </c>
      <c r="E382" s="36"/>
      <c r="F382" s="17">
        <v>1</v>
      </c>
      <c r="G382" s="48">
        <v>89.285714285714292</v>
      </c>
      <c r="H382" s="37">
        <v>100</v>
      </c>
      <c r="I382" s="38">
        <f t="shared" si="21"/>
        <v>89.285714285714292</v>
      </c>
      <c r="J382" s="38">
        <f t="shared" si="22"/>
        <v>100</v>
      </c>
      <c r="K382" s="50"/>
      <c r="L382" s="39">
        <f t="shared" si="23"/>
        <v>0</v>
      </c>
      <c r="M382" s="40">
        <f t="shared" si="24"/>
        <v>0</v>
      </c>
      <c r="N382" s="34" t="s">
        <v>22</v>
      </c>
      <c r="O382" s="58"/>
    </row>
    <row r="383" spans="1:15" s="45" customFormat="1" ht="35.25" customHeight="1" x14ac:dyDescent="0.25">
      <c r="A383" s="34">
        <v>375</v>
      </c>
      <c r="B383" s="43">
        <v>1006643</v>
      </c>
      <c r="C383" s="34" t="s">
        <v>25</v>
      </c>
      <c r="D383" s="44" t="s">
        <v>463</v>
      </c>
      <c r="E383" s="36"/>
      <c r="F383" s="17">
        <v>9</v>
      </c>
      <c r="G383" s="48">
        <v>122.32142857142858</v>
      </c>
      <c r="H383" s="37">
        <v>137</v>
      </c>
      <c r="I383" s="38">
        <f t="shared" si="21"/>
        <v>1100.8928571428573</v>
      </c>
      <c r="J383" s="38">
        <f t="shared" si="22"/>
        <v>1233</v>
      </c>
      <c r="K383" s="50"/>
      <c r="L383" s="39">
        <f t="shared" si="23"/>
        <v>0</v>
      </c>
      <c r="M383" s="40">
        <f t="shared" si="24"/>
        <v>0</v>
      </c>
      <c r="N383" s="34" t="s">
        <v>22</v>
      </c>
      <c r="O383" s="58"/>
    </row>
    <row r="384" spans="1:15" s="45" customFormat="1" ht="35.25" customHeight="1" x14ac:dyDescent="0.25">
      <c r="A384" s="34">
        <v>376</v>
      </c>
      <c r="B384" s="43">
        <v>1007432</v>
      </c>
      <c r="C384" s="34" t="s">
        <v>25</v>
      </c>
      <c r="D384" s="44" t="s">
        <v>464</v>
      </c>
      <c r="E384" s="36"/>
      <c r="F384" s="17">
        <v>2</v>
      </c>
      <c r="G384" s="48">
        <v>1167.8571428571429</v>
      </c>
      <c r="H384" s="37">
        <v>1308</v>
      </c>
      <c r="I384" s="38">
        <f t="shared" si="21"/>
        <v>2335.7142857142858</v>
      </c>
      <c r="J384" s="38">
        <f t="shared" si="22"/>
        <v>2616</v>
      </c>
      <c r="K384" s="50"/>
      <c r="L384" s="39">
        <f t="shared" si="23"/>
        <v>0</v>
      </c>
      <c r="M384" s="40">
        <f t="shared" si="24"/>
        <v>0</v>
      </c>
      <c r="N384" s="34" t="s">
        <v>22</v>
      </c>
      <c r="O384" s="58"/>
    </row>
    <row r="385" spans="1:15" s="45" customFormat="1" ht="35.25" customHeight="1" x14ac:dyDescent="0.25">
      <c r="A385" s="34">
        <v>377</v>
      </c>
      <c r="B385" s="43">
        <v>1008528</v>
      </c>
      <c r="C385" s="34" t="s">
        <v>25</v>
      </c>
      <c r="D385" s="44" t="s">
        <v>465</v>
      </c>
      <c r="E385" s="36"/>
      <c r="F385" s="17">
        <v>20</v>
      </c>
      <c r="G385" s="48">
        <v>483.03571428571433</v>
      </c>
      <c r="H385" s="37">
        <v>541</v>
      </c>
      <c r="I385" s="38">
        <f t="shared" si="21"/>
        <v>9660.7142857142862</v>
      </c>
      <c r="J385" s="38">
        <f t="shared" si="22"/>
        <v>10820</v>
      </c>
      <c r="K385" s="50"/>
      <c r="L385" s="39">
        <f t="shared" si="23"/>
        <v>0</v>
      </c>
      <c r="M385" s="40">
        <f t="shared" si="24"/>
        <v>0</v>
      </c>
      <c r="N385" s="34" t="s">
        <v>22</v>
      </c>
      <c r="O385" s="58"/>
    </row>
    <row r="386" spans="1:15" s="45" customFormat="1" ht="35.25" customHeight="1" x14ac:dyDescent="0.25">
      <c r="A386" s="34">
        <v>378</v>
      </c>
      <c r="B386" s="43">
        <v>1011405</v>
      </c>
      <c r="C386" s="34" t="s">
        <v>25</v>
      </c>
      <c r="D386" s="44" t="s">
        <v>466</v>
      </c>
      <c r="E386" s="36"/>
      <c r="F386" s="17">
        <v>8</v>
      </c>
      <c r="G386" s="48">
        <v>330.35714285714283</v>
      </c>
      <c r="H386" s="37">
        <v>370</v>
      </c>
      <c r="I386" s="38">
        <f t="shared" si="21"/>
        <v>2642.8571428571427</v>
      </c>
      <c r="J386" s="38">
        <f t="shared" si="22"/>
        <v>2960</v>
      </c>
      <c r="K386" s="50"/>
      <c r="L386" s="39">
        <f t="shared" si="23"/>
        <v>0</v>
      </c>
      <c r="M386" s="40">
        <f t="shared" si="24"/>
        <v>0</v>
      </c>
      <c r="N386" s="34" t="s">
        <v>22</v>
      </c>
      <c r="O386" s="58"/>
    </row>
    <row r="387" spans="1:15" s="45" customFormat="1" ht="35.25" customHeight="1" x14ac:dyDescent="0.25">
      <c r="A387" s="34">
        <v>379</v>
      </c>
      <c r="B387" s="43">
        <v>1011470</v>
      </c>
      <c r="C387" s="34" t="s">
        <v>25</v>
      </c>
      <c r="D387" s="44" t="s">
        <v>467</v>
      </c>
      <c r="E387" s="36"/>
      <c r="F387" s="17">
        <v>2</v>
      </c>
      <c r="G387" s="48">
        <v>52.678571428571431</v>
      </c>
      <c r="H387" s="37">
        <v>59</v>
      </c>
      <c r="I387" s="38">
        <f t="shared" si="21"/>
        <v>105.35714285714286</v>
      </c>
      <c r="J387" s="38">
        <f t="shared" si="22"/>
        <v>118</v>
      </c>
      <c r="K387" s="50"/>
      <c r="L387" s="39">
        <f t="shared" si="23"/>
        <v>0</v>
      </c>
      <c r="M387" s="40">
        <f t="shared" si="24"/>
        <v>0</v>
      </c>
      <c r="N387" s="34" t="s">
        <v>22</v>
      </c>
      <c r="O387" s="58"/>
    </row>
    <row r="388" spans="1:15" s="45" customFormat="1" ht="35.25" customHeight="1" x14ac:dyDescent="0.25">
      <c r="A388" s="34">
        <v>380</v>
      </c>
      <c r="B388" s="43">
        <v>1011520</v>
      </c>
      <c r="C388" s="34" t="s">
        <v>25</v>
      </c>
      <c r="D388" s="44" t="s">
        <v>468</v>
      </c>
      <c r="E388" s="36"/>
      <c r="F388" s="17">
        <v>43</v>
      </c>
      <c r="G388" s="48">
        <v>25</v>
      </c>
      <c r="H388" s="37">
        <v>28</v>
      </c>
      <c r="I388" s="38">
        <f t="shared" si="21"/>
        <v>1075</v>
      </c>
      <c r="J388" s="38">
        <f t="shared" si="22"/>
        <v>1204</v>
      </c>
      <c r="K388" s="50"/>
      <c r="L388" s="39">
        <f t="shared" si="23"/>
        <v>0</v>
      </c>
      <c r="M388" s="40">
        <f t="shared" si="24"/>
        <v>0</v>
      </c>
      <c r="N388" s="34" t="s">
        <v>22</v>
      </c>
      <c r="O388" s="58"/>
    </row>
    <row r="389" spans="1:15" s="45" customFormat="1" ht="35.25" customHeight="1" x14ac:dyDescent="0.25">
      <c r="A389" s="34">
        <v>381</v>
      </c>
      <c r="B389" s="43">
        <v>1011638</v>
      </c>
      <c r="C389" s="34" t="s">
        <v>25</v>
      </c>
      <c r="D389" s="44" t="s">
        <v>446</v>
      </c>
      <c r="E389" s="36"/>
      <c r="F389" s="17">
        <v>23</v>
      </c>
      <c r="G389" s="48">
        <v>2.6785714285714284</v>
      </c>
      <c r="H389" s="37">
        <v>3</v>
      </c>
      <c r="I389" s="38">
        <f t="shared" si="21"/>
        <v>61.607142857142854</v>
      </c>
      <c r="J389" s="38">
        <f t="shared" si="22"/>
        <v>69</v>
      </c>
      <c r="K389" s="50"/>
      <c r="L389" s="39">
        <f t="shared" si="23"/>
        <v>0</v>
      </c>
      <c r="M389" s="40">
        <f t="shared" si="24"/>
        <v>0</v>
      </c>
      <c r="N389" s="34" t="s">
        <v>22</v>
      </c>
      <c r="O389" s="58"/>
    </row>
    <row r="390" spans="1:15" s="45" customFormat="1" ht="35.25" customHeight="1" x14ac:dyDescent="0.25">
      <c r="A390" s="34">
        <v>382</v>
      </c>
      <c r="B390" s="43">
        <v>1017223</v>
      </c>
      <c r="C390" s="34" t="s">
        <v>25</v>
      </c>
      <c r="D390" s="44" t="s">
        <v>469</v>
      </c>
      <c r="E390" s="36"/>
      <c r="F390" s="17">
        <v>1</v>
      </c>
      <c r="G390" s="48">
        <v>1671.4285714285716</v>
      </c>
      <c r="H390" s="37">
        <v>1872</v>
      </c>
      <c r="I390" s="38">
        <f t="shared" ref="I390:I426" si="25">G390*F390</f>
        <v>1671.4285714285716</v>
      </c>
      <c r="J390" s="38">
        <f t="shared" ref="J390:J426" si="26">H390*F390</f>
        <v>1872</v>
      </c>
      <c r="K390" s="50"/>
      <c r="L390" s="39">
        <f t="shared" si="23"/>
        <v>0</v>
      </c>
      <c r="M390" s="40">
        <f t="shared" si="24"/>
        <v>0</v>
      </c>
      <c r="N390" s="34" t="s">
        <v>22</v>
      </c>
      <c r="O390" s="58"/>
    </row>
    <row r="391" spans="1:15" s="45" customFormat="1" ht="35.25" customHeight="1" x14ac:dyDescent="0.25">
      <c r="A391" s="34">
        <v>383</v>
      </c>
      <c r="B391" s="43">
        <v>1017438</v>
      </c>
      <c r="C391" s="34" t="s">
        <v>25</v>
      </c>
      <c r="D391" s="44" t="s">
        <v>470</v>
      </c>
      <c r="E391" s="36"/>
      <c r="F391" s="17">
        <v>6</v>
      </c>
      <c r="G391" s="48">
        <v>2.6785714285714284</v>
      </c>
      <c r="H391" s="37">
        <v>3</v>
      </c>
      <c r="I391" s="38">
        <f t="shared" si="25"/>
        <v>16.071428571428569</v>
      </c>
      <c r="J391" s="38">
        <f t="shared" si="26"/>
        <v>18</v>
      </c>
      <c r="K391" s="50"/>
      <c r="L391" s="39">
        <f t="shared" ref="L391:L426" si="27">K391*F391</f>
        <v>0</v>
      </c>
      <c r="M391" s="40">
        <f t="shared" ref="M391:M426" si="28">L391*1.12</f>
        <v>0</v>
      </c>
      <c r="N391" s="34" t="s">
        <v>22</v>
      </c>
      <c r="O391" s="58"/>
    </row>
    <row r="392" spans="1:15" s="45" customFormat="1" ht="35.25" customHeight="1" x14ac:dyDescent="0.25">
      <c r="A392" s="34">
        <v>384</v>
      </c>
      <c r="B392" s="43">
        <v>1022218</v>
      </c>
      <c r="C392" s="34" t="s">
        <v>25</v>
      </c>
      <c r="D392" s="44" t="s">
        <v>471</v>
      </c>
      <c r="E392" s="36"/>
      <c r="F392" s="17">
        <v>1</v>
      </c>
      <c r="G392" s="48">
        <v>35.714285714285715</v>
      </c>
      <c r="H392" s="37">
        <v>40</v>
      </c>
      <c r="I392" s="38">
        <f t="shared" si="25"/>
        <v>35.714285714285715</v>
      </c>
      <c r="J392" s="38">
        <f t="shared" si="26"/>
        <v>40</v>
      </c>
      <c r="K392" s="50"/>
      <c r="L392" s="39">
        <f t="shared" si="27"/>
        <v>0</v>
      </c>
      <c r="M392" s="40">
        <f t="shared" si="28"/>
        <v>0</v>
      </c>
      <c r="N392" s="34" t="s">
        <v>22</v>
      </c>
      <c r="O392" s="58"/>
    </row>
    <row r="393" spans="1:15" s="45" customFormat="1" ht="35.25" customHeight="1" x14ac:dyDescent="0.25">
      <c r="A393" s="34">
        <v>385</v>
      </c>
      <c r="B393" s="43">
        <v>3002528</v>
      </c>
      <c r="C393" s="34" t="s">
        <v>25</v>
      </c>
      <c r="D393" s="44" t="s">
        <v>472</v>
      </c>
      <c r="E393" s="36"/>
      <c r="F393" s="17">
        <v>77</v>
      </c>
      <c r="G393" s="48">
        <v>0.89285714285714279</v>
      </c>
      <c r="H393" s="37">
        <v>1</v>
      </c>
      <c r="I393" s="38">
        <f t="shared" si="25"/>
        <v>68.75</v>
      </c>
      <c r="J393" s="38">
        <f t="shared" si="26"/>
        <v>77</v>
      </c>
      <c r="K393" s="50"/>
      <c r="L393" s="39">
        <f t="shared" si="27"/>
        <v>0</v>
      </c>
      <c r="M393" s="40">
        <f t="shared" si="28"/>
        <v>0</v>
      </c>
      <c r="N393" s="34" t="s">
        <v>22</v>
      </c>
      <c r="O393" s="58"/>
    </row>
    <row r="394" spans="1:15" s="45" customFormat="1" ht="35.25" customHeight="1" x14ac:dyDescent="0.25">
      <c r="A394" s="34">
        <v>386</v>
      </c>
      <c r="B394" s="43">
        <v>3002530</v>
      </c>
      <c r="C394" s="34" t="s">
        <v>25</v>
      </c>
      <c r="D394" s="44" t="s">
        <v>473</v>
      </c>
      <c r="E394" s="36"/>
      <c r="F394" s="17">
        <v>1</v>
      </c>
      <c r="G394" s="48">
        <v>20.535714285714285</v>
      </c>
      <c r="H394" s="37">
        <v>23</v>
      </c>
      <c r="I394" s="38">
        <f t="shared" si="25"/>
        <v>20.535714285714285</v>
      </c>
      <c r="J394" s="38">
        <f t="shared" si="26"/>
        <v>23</v>
      </c>
      <c r="K394" s="50"/>
      <c r="L394" s="39">
        <f t="shared" si="27"/>
        <v>0</v>
      </c>
      <c r="M394" s="40">
        <f t="shared" si="28"/>
        <v>0</v>
      </c>
      <c r="N394" s="34" t="s">
        <v>22</v>
      </c>
      <c r="O394" s="58"/>
    </row>
    <row r="395" spans="1:15" s="45" customFormat="1" ht="35.25" customHeight="1" x14ac:dyDescent="0.25">
      <c r="A395" s="34">
        <v>387</v>
      </c>
      <c r="B395" s="43">
        <v>3002532</v>
      </c>
      <c r="C395" s="34" t="s">
        <v>25</v>
      </c>
      <c r="D395" s="44" t="s">
        <v>474</v>
      </c>
      <c r="E395" s="36"/>
      <c r="F395" s="17">
        <v>4</v>
      </c>
      <c r="G395" s="48">
        <v>0.89285714285714279</v>
      </c>
      <c r="H395" s="37">
        <v>1</v>
      </c>
      <c r="I395" s="38">
        <f t="shared" si="25"/>
        <v>3.5714285714285712</v>
      </c>
      <c r="J395" s="38">
        <f t="shared" si="26"/>
        <v>4</v>
      </c>
      <c r="K395" s="50"/>
      <c r="L395" s="39">
        <f t="shared" si="27"/>
        <v>0</v>
      </c>
      <c r="M395" s="40">
        <f t="shared" si="28"/>
        <v>0</v>
      </c>
      <c r="N395" s="34" t="s">
        <v>22</v>
      </c>
      <c r="O395" s="58"/>
    </row>
    <row r="396" spans="1:15" s="45" customFormat="1" ht="35.25" customHeight="1" x14ac:dyDescent="0.25">
      <c r="A396" s="34">
        <v>388</v>
      </c>
      <c r="B396" s="43">
        <v>3002535</v>
      </c>
      <c r="C396" s="34" t="s">
        <v>25</v>
      </c>
      <c r="D396" s="44" t="s">
        <v>475</v>
      </c>
      <c r="E396" s="36"/>
      <c r="F396" s="17">
        <v>25</v>
      </c>
      <c r="G396" s="48">
        <v>0.89285714285714279</v>
      </c>
      <c r="H396" s="37">
        <v>1</v>
      </c>
      <c r="I396" s="38">
        <f t="shared" si="25"/>
        <v>22.321428571428569</v>
      </c>
      <c r="J396" s="38">
        <f t="shared" si="26"/>
        <v>25</v>
      </c>
      <c r="K396" s="50"/>
      <c r="L396" s="39">
        <f t="shared" si="27"/>
        <v>0</v>
      </c>
      <c r="M396" s="40">
        <f t="shared" si="28"/>
        <v>0</v>
      </c>
      <c r="N396" s="34" t="s">
        <v>22</v>
      </c>
      <c r="O396" s="58"/>
    </row>
    <row r="397" spans="1:15" s="45" customFormat="1" ht="35.25" customHeight="1" x14ac:dyDescent="0.25">
      <c r="A397" s="34">
        <v>389</v>
      </c>
      <c r="B397" s="43">
        <v>3002536</v>
      </c>
      <c r="C397" s="34" t="s">
        <v>25</v>
      </c>
      <c r="D397" s="44" t="s">
        <v>476</v>
      </c>
      <c r="E397" s="36"/>
      <c r="F397" s="17">
        <v>36</v>
      </c>
      <c r="G397" s="48">
        <v>0.89285714285714279</v>
      </c>
      <c r="H397" s="37">
        <v>1</v>
      </c>
      <c r="I397" s="38">
        <f t="shared" si="25"/>
        <v>32.142857142857139</v>
      </c>
      <c r="J397" s="38">
        <f t="shared" si="26"/>
        <v>36</v>
      </c>
      <c r="K397" s="50"/>
      <c r="L397" s="39">
        <f t="shared" si="27"/>
        <v>0</v>
      </c>
      <c r="M397" s="40">
        <f t="shared" si="28"/>
        <v>0</v>
      </c>
      <c r="N397" s="34" t="s">
        <v>22</v>
      </c>
      <c r="O397" s="58"/>
    </row>
    <row r="398" spans="1:15" s="45" customFormat="1" ht="35.25" customHeight="1" x14ac:dyDescent="0.25">
      <c r="A398" s="34">
        <v>390</v>
      </c>
      <c r="B398" s="43">
        <v>3002537</v>
      </c>
      <c r="C398" s="34" t="s">
        <v>25</v>
      </c>
      <c r="D398" s="44" t="s">
        <v>477</v>
      </c>
      <c r="E398" s="36"/>
      <c r="F398" s="17">
        <v>6</v>
      </c>
      <c r="G398" s="48">
        <v>0.89285714285714279</v>
      </c>
      <c r="H398" s="37">
        <v>1</v>
      </c>
      <c r="I398" s="38">
        <f t="shared" si="25"/>
        <v>5.3571428571428568</v>
      </c>
      <c r="J398" s="38">
        <f t="shared" si="26"/>
        <v>6</v>
      </c>
      <c r="K398" s="50"/>
      <c r="L398" s="39">
        <f t="shared" si="27"/>
        <v>0</v>
      </c>
      <c r="M398" s="40">
        <f t="shared" si="28"/>
        <v>0</v>
      </c>
      <c r="N398" s="34" t="s">
        <v>22</v>
      </c>
      <c r="O398" s="58"/>
    </row>
    <row r="399" spans="1:15" s="45" customFormat="1" ht="35.25" customHeight="1" x14ac:dyDescent="0.25">
      <c r="A399" s="34">
        <v>391</v>
      </c>
      <c r="B399" s="43">
        <v>3002538</v>
      </c>
      <c r="C399" s="34" t="s">
        <v>25</v>
      </c>
      <c r="D399" s="44" t="s">
        <v>478</v>
      </c>
      <c r="E399" s="36"/>
      <c r="F399" s="17">
        <v>16</v>
      </c>
      <c r="G399" s="48">
        <v>0.89285714285714279</v>
      </c>
      <c r="H399" s="37">
        <v>1</v>
      </c>
      <c r="I399" s="38">
        <f t="shared" si="25"/>
        <v>14.285714285714285</v>
      </c>
      <c r="J399" s="38">
        <f t="shared" si="26"/>
        <v>16</v>
      </c>
      <c r="K399" s="50"/>
      <c r="L399" s="39">
        <f t="shared" si="27"/>
        <v>0</v>
      </c>
      <c r="M399" s="40">
        <f t="shared" si="28"/>
        <v>0</v>
      </c>
      <c r="N399" s="34" t="s">
        <v>22</v>
      </c>
      <c r="O399" s="58"/>
    </row>
    <row r="400" spans="1:15" s="45" customFormat="1" ht="35.25" customHeight="1" x14ac:dyDescent="0.25">
      <c r="A400" s="34">
        <v>392</v>
      </c>
      <c r="B400" s="43">
        <v>3002539</v>
      </c>
      <c r="C400" s="34" t="s">
        <v>25</v>
      </c>
      <c r="D400" s="44" t="s">
        <v>479</v>
      </c>
      <c r="E400" s="36"/>
      <c r="F400" s="17">
        <v>37</v>
      </c>
      <c r="G400" s="48">
        <v>0.89285714285714279</v>
      </c>
      <c r="H400" s="37">
        <v>1</v>
      </c>
      <c r="I400" s="38">
        <f t="shared" si="25"/>
        <v>33.035714285714285</v>
      </c>
      <c r="J400" s="38">
        <f t="shared" si="26"/>
        <v>37</v>
      </c>
      <c r="K400" s="50"/>
      <c r="L400" s="39">
        <f t="shared" si="27"/>
        <v>0</v>
      </c>
      <c r="M400" s="40">
        <f t="shared" si="28"/>
        <v>0</v>
      </c>
      <c r="N400" s="34" t="s">
        <v>22</v>
      </c>
      <c r="O400" s="58"/>
    </row>
    <row r="401" spans="1:15" s="45" customFormat="1" ht="35.25" customHeight="1" x14ac:dyDescent="0.25">
      <c r="A401" s="34">
        <v>393</v>
      </c>
      <c r="B401" s="43">
        <v>3002541</v>
      </c>
      <c r="C401" s="34" t="s">
        <v>25</v>
      </c>
      <c r="D401" s="44" t="s">
        <v>480</v>
      </c>
      <c r="E401" s="36"/>
      <c r="F401" s="17">
        <v>2</v>
      </c>
      <c r="G401" s="48">
        <v>0</v>
      </c>
      <c r="H401" s="37">
        <v>0</v>
      </c>
      <c r="I401" s="38">
        <f t="shared" si="25"/>
        <v>0</v>
      </c>
      <c r="J401" s="38">
        <f t="shared" si="26"/>
        <v>0</v>
      </c>
      <c r="K401" s="50"/>
      <c r="L401" s="39">
        <f t="shared" si="27"/>
        <v>0</v>
      </c>
      <c r="M401" s="40">
        <f t="shared" si="28"/>
        <v>0</v>
      </c>
      <c r="N401" s="34" t="s">
        <v>22</v>
      </c>
      <c r="O401" s="58"/>
    </row>
    <row r="402" spans="1:15" s="45" customFormat="1" ht="35.25" customHeight="1" x14ac:dyDescent="0.25">
      <c r="A402" s="34">
        <v>394</v>
      </c>
      <c r="B402" s="43">
        <v>3002542</v>
      </c>
      <c r="C402" s="34" t="s">
        <v>25</v>
      </c>
      <c r="D402" s="44" t="s">
        <v>478</v>
      </c>
      <c r="E402" s="36"/>
      <c r="F402" s="17">
        <v>66</v>
      </c>
      <c r="G402" s="48">
        <v>0.89285714285714279</v>
      </c>
      <c r="H402" s="37">
        <v>1</v>
      </c>
      <c r="I402" s="38">
        <f t="shared" si="25"/>
        <v>58.928571428571423</v>
      </c>
      <c r="J402" s="38">
        <f t="shared" si="26"/>
        <v>66</v>
      </c>
      <c r="K402" s="50"/>
      <c r="L402" s="39">
        <f t="shared" si="27"/>
        <v>0</v>
      </c>
      <c r="M402" s="40">
        <f t="shared" si="28"/>
        <v>0</v>
      </c>
      <c r="N402" s="34" t="s">
        <v>22</v>
      </c>
      <c r="O402" s="58"/>
    </row>
    <row r="403" spans="1:15" s="45" customFormat="1" ht="35.25" customHeight="1" x14ac:dyDescent="0.25">
      <c r="A403" s="34">
        <v>395</v>
      </c>
      <c r="B403" s="43">
        <v>3002543</v>
      </c>
      <c r="C403" s="34" t="s">
        <v>25</v>
      </c>
      <c r="D403" s="44" t="s">
        <v>323</v>
      </c>
      <c r="E403" s="36"/>
      <c r="F403" s="17">
        <v>3</v>
      </c>
      <c r="G403" s="48">
        <v>34.821428571428569</v>
      </c>
      <c r="H403" s="37">
        <v>39</v>
      </c>
      <c r="I403" s="38">
        <f t="shared" si="25"/>
        <v>104.46428571428571</v>
      </c>
      <c r="J403" s="38">
        <f t="shared" si="26"/>
        <v>117</v>
      </c>
      <c r="K403" s="50"/>
      <c r="L403" s="39">
        <f t="shared" si="27"/>
        <v>0</v>
      </c>
      <c r="M403" s="40">
        <f t="shared" si="28"/>
        <v>0</v>
      </c>
      <c r="N403" s="34" t="s">
        <v>22</v>
      </c>
      <c r="O403" s="58"/>
    </row>
    <row r="404" spans="1:15" s="45" customFormat="1" ht="35.25" customHeight="1" x14ac:dyDescent="0.25">
      <c r="A404" s="34">
        <v>396</v>
      </c>
      <c r="B404" s="43">
        <v>3002544</v>
      </c>
      <c r="C404" s="34" t="s">
        <v>25</v>
      </c>
      <c r="D404" s="44" t="s">
        <v>476</v>
      </c>
      <c r="E404" s="36"/>
      <c r="F404" s="17">
        <v>4</v>
      </c>
      <c r="G404" s="48">
        <v>0.89285714285714279</v>
      </c>
      <c r="H404" s="37">
        <v>1</v>
      </c>
      <c r="I404" s="38">
        <f t="shared" si="25"/>
        <v>3.5714285714285712</v>
      </c>
      <c r="J404" s="38">
        <f t="shared" si="26"/>
        <v>4</v>
      </c>
      <c r="K404" s="50"/>
      <c r="L404" s="39">
        <f t="shared" si="27"/>
        <v>0</v>
      </c>
      <c r="M404" s="40">
        <f t="shared" si="28"/>
        <v>0</v>
      </c>
      <c r="N404" s="34" t="s">
        <v>22</v>
      </c>
      <c r="O404" s="58"/>
    </row>
    <row r="405" spans="1:15" s="45" customFormat="1" ht="35.25" customHeight="1" x14ac:dyDescent="0.25">
      <c r="A405" s="34">
        <v>397</v>
      </c>
      <c r="B405" s="43">
        <v>3002546</v>
      </c>
      <c r="C405" s="34" t="s">
        <v>25</v>
      </c>
      <c r="D405" s="44" t="s">
        <v>481</v>
      </c>
      <c r="E405" s="36"/>
      <c r="F405" s="17">
        <v>7</v>
      </c>
      <c r="G405" s="48">
        <v>1.7857142857142856</v>
      </c>
      <c r="H405" s="37">
        <v>2</v>
      </c>
      <c r="I405" s="38">
        <f t="shared" si="25"/>
        <v>12.5</v>
      </c>
      <c r="J405" s="38">
        <f t="shared" si="26"/>
        <v>14</v>
      </c>
      <c r="K405" s="50"/>
      <c r="L405" s="39">
        <f t="shared" si="27"/>
        <v>0</v>
      </c>
      <c r="M405" s="40">
        <f t="shared" si="28"/>
        <v>0</v>
      </c>
      <c r="N405" s="34" t="s">
        <v>22</v>
      </c>
      <c r="O405" s="58"/>
    </row>
    <row r="406" spans="1:15" s="45" customFormat="1" ht="35.25" customHeight="1" x14ac:dyDescent="0.25">
      <c r="A406" s="34">
        <v>398</v>
      </c>
      <c r="B406" s="43">
        <v>3002551</v>
      </c>
      <c r="C406" s="34" t="s">
        <v>25</v>
      </c>
      <c r="D406" s="44" t="s">
        <v>482</v>
      </c>
      <c r="E406" s="36"/>
      <c r="F406" s="17">
        <v>17</v>
      </c>
      <c r="G406" s="48">
        <v>2.6785714285714284</v>
      </c>
      <c r="H406" s="37">
        <v>3</v>
      </c>
      <c r="I406" s="38">
        <f t="shared" si="25"/>
        <v>45.535714285714285</v>
      </c>
      <c r="J406" s="38">
        <f t="shared" si="26"/>
        <v>51</v>
      </c>
      <c r="K406" s="50"/>
      <c r="L406" s="39">
        <f t="shared" si="27"/>
        <v>0</v>
      </c>
      <c r="M406" s="40">
        <f t="shared" si="28"/>
        <v>0</v>
      </c>
      <c r="N406" s="34" t="s">
        <v>22</v>
      </c>
      <c r="O406" s="58"/>
    </row>
    <row r="407" spans="1:15" s="45" customFormat="1" ht="35.25" customHeight="1" x14ac:dyDescent="0.25">
      <c r="A407" s="34">
        <v>399</v>
      </c>
      <c r="B407" s="43">
        <v>3002552</v>
      </c>
      <c r="C407" s="34" t="s">
        <v>25</v>
      </c>
      <c r="D407" s="44" t="s">
        <v>483</v>
      </c>
      <c r="E407" s="36"/>
      <c r="F407" s="17">
        <v>22</v>
      </c>
      <c r="G407" s="48">
        <v>0.89285714285714279</v>
      </c>
      <c r="H407" s="37">
        <v>1</v>
      </c>
      <c r="I407" s="38">
        <f t="shared" si="25"/>
        <v>19.642857142857142</v>
      </c>
      <c r="J407" s="38">
        <f t="shared" si="26"/>
        <v>22</v>
      </c>
      <c r="K407" s="50"/>
      <c r="L407" s="39">
        <f t="shared" si="27"/>
        <v>0</v>
      </c>
      <c r="M407" s="40">
        <f t="shared" si="28"/>
        <v>0</v>
      </c>
      <c r="N407" s="34" t="s">
        <v>22</v>
      </c>
      <c r="O407" s="58"/>
    </row>
    <row r="408" spans="1:15" s="45" customFormat="1" ht="35.25" customHeight="1" x14ac:dyDescent="0.25">
      <c r="A408" s="34">
        <v>400</v>
      </c>
      <c r="B408" s="43">
        <v>3002553</v>
      </c>
      <c r="C408" s="34" t="s">
        <v>25</v>
      </c>
      <c r="D408" s="44" t="s">
        <v>484</v>
      </c>
      <c r="E408" s="36"/>
      <c r="F408" s="17">
        <v>65</v>
      </c>
      <c r="G408" s="48">
        <v>0.89285714285714279</v>
      </c>
      <c r="H408" s="37">
        <v>1</v>
      </c>
      <c r="I408" s="38">
        <f t="shared" si="25"/>
        <v>58.035714285714285</v>
      </c>
      <c r="J408" s="38">
        <f t="shared" si="26"/>
        <v>65</v>
      </c>
      <c r="K408" s="50"/>
      <c r="L408" s="39">
        <f t="shared" si="27"/>
        <v>0</v>
      </c>
      <c r="M408" s="40">
        <f t="shared" si="28"/>
        <v>0</v>
      </c>
      <c r="N408" s="34" t="s">
        <v>22</v>
      </c>
      <c r="O408" s="58"/>
    </row>
    <row r="409" spans="1:15" s="45" customFormat="1" ht="35.25" customHeight="1" x14ac:dyDescent="0.25">
      <c r="A409" s="34">
        <v>401</v>
      </c>
      <c r="B409" s="43">
        <v>3002554</v>
      </c>
      <c r="C409" s="34" t="s">
        <v>25</v>
      </c>
      <c r="D409" s="44" t="s">
        <v>485</v>
      </c>
      <c r="E409" s="36"/>
      <c r="F409" s="17">
        <v>122</v>
      </c>
      <c r="G409" s="48">
        <v>0.89285714285714279</v>
      </c>
      <c r="H409" s="37">
        <v>1</v>
      </c>
      <c r="I409" s="38">
        <f t="shared" si="25"/>
        <v>108.92857142857142</v>
      </c>
      <c r="J409" s="38">
        <f t="shared" si="26"/>
        <v>122</v>
      </c>
      <c r="K409" s="50"/>
      <c r="L409" s="39">
        <f t="shared" si="27"/>
        <v>0</v>
      </c>
      <c r="M409" s="40">
        <f t="shared" si="28"/>
        <v>0</v>
      </c>
      <c r="N409" s="34" t="s">
        <v>22</v>
      </c>
      <c r="O409" s="58"/>
    </row>
    <row r="410" spans="1:15" s="45" customFormat="1" ht="35.25" customHeight="1" x14ac:dyDescent="0.25">
      <c r="A410" s="34">
        <v>402</v>
      </c>
      <c r="B410" s="43">
        <v>3002555</v>
      </c>
      <c r="C410" s="34" t="s">
        <v>25</v>
      </c>
      <c r="D410" s="44" t="s">
        <v>486</v>
      </c>
      <c r="E410" s="36"/>
      <c r="F410" s="17">
        <v>24</v>
      </c>
      <c r="G410" s="48">
        <v>0.89285714285714279</v>
      </c>
      <c r="H410" s="37">
        <v>1</v>
      </c>
      <c r="I410" s="38">
        <f t="shared" si="25"/>
        <v>21.428571428571427</v>
      </c>
      <c r="J410" s="38">
        <f t="shared" si="26"/>
        <v>24</v>
      </c>
      <c r="K410" s="50"/>
      <c r="L410" s="39">
        <f t="shared" si="27"/>
        <v>0</v>
      </c>
      <c r="M410" s="40">
        <f t="shared" si="28"/>
        <v>0</v>
      </c>
      <c r="N410" s="34" t="s">
        <v>22</v>
      </c>
      <c r="O410" s="58"/>
    </row>
    <row r="411" spans="1:15" s="45" customFormat="1" ht="35.25" customHeight="1" x14ac:dyDescent="0.25">
      <c r="A411" s="34">
        <v>403</v>
      </c>
      <c r="B411" s="43">
        <v>3002556</v>
      </c>
      <c r="C411" s="34" t="s">
        <v>25</v>
      </c>
      <c r="D411" s="44" t="s">
        <v>487</v>
      </c>
      <c r="E411" s="36"/>
      <c r="F411" s="17">
        <v>1</v>
      </c>
      <c r="G411" s="48">
        <v>0.89285714285714279</v>
      </c>
      <c r="H411" s="37">
        <v>1</v>
      </c>
      <c r="I411" s="38">
        <f t="shared" si="25"/>
        <v>0.89285714285714279</v>
      </c>
      <c r="J411" s="38">
        <f t="shared" si="26"/>
        <v>1</v>
      </c>
      <c r="K411" s="50"/>
      <c r="L411" s="39">
        <f t="shared" si="27"/>
        <v>0</v>
      </c>
      <c r="M411" s="40">
        <f t="shared" si="28"/>
        <v>0</v>
      </c>
      <c r="N411" s="34" t="s">
        <v>22</v>
      </c>
      <c r="O411" s="58"/>
    </row>
    <row r="412" spans="1:15" s="45" customFormat="1" ht="35.25" customHeight="1" x14ac:dyDescent="0.25">
      <c r="A412" s="34">
        <v>404</v>
      </c>
      <c r="B412" s="43">
        <v>3002811</v>
      </c>
      <c r="C412" s="34" t="s">
        <v>25</v>
      </c>
      <c r="D412" s="44" t="s">
        <v>488</v>
      </c>
      <c r="E412" s="36"/>
      <c r="F412" s="17">
        <v>24</v>
      </c>
      <c r="G412" s="48">
        <v>0.89285714285714279</v>
      </c>
      <c r="H412" s="37">
        <v>1</v>
      </c>
      <c r="I412" s="38">
        <f t="shared" si="25"/>
        <v>21.428571428571427</v>
      </c>
      <c r="J412" s="38">
        <f t="shared" si="26"/>
        <v>24</v>
      </c>
      <c r="K412" s="50"/>
      <c r="L412" s="39">
        <f t="shared" si="27"/>
        <v>0</v>
      </c>
      <c r="M412" s="40">
        <f t="shared" si="28"/>
        <v>0</v>
      </c>
      <c r="N412" s="34" t="s">
        <v>22</v>
      </c>
      <c r="O412" s="58"/>
    </row>
    <row r="413" spans="1:15" s="45" customFormat="1" ht="35.25" customHeight="1" x14ac:dyDescent="0.25">
      <c r="A413" s="34">
        <v>405</v>
      </c>
      <c r="B413" s="43">
        <v>3002812</v>
      </c>
      <c r="C413" s="34" t="s">
        <v>25</v>
      </c>
      <c r="D413" s="44" t="s">
        <v>489</v>
      </c>
      <c r="E413" s="36"/>
      <c r="F413" s="17">
        <v>2</v>
      </c>
      <c r="G413" s="48">
        <v>214.28571428571428</v>
      </c>
      <c r="H413" s="37">
        <v>240</v>
      </c>
      <c r="I413" s="38">
        <f t="shared" si="25"/>
        <v>428.57142857142856</v>
      </c>
      <c r="J413" s="38">
        <f t="shared" si="26"/>
        <v>480</v>
      </c>
      <c r="K413" s="50"/>
      <c r="L413" s="39">
        <f t="shared" si="27"/>
        <v>0</v>
      </c>
      <c r="M413" s="40">
        <f t="shared" si="28"/>
        <v>0</v>
      </c>
      <c r="N413" s="34" t="s">
        <v>22</v>
      </c>
      <c r="O413" s="58"/>
    </row>
    <row r="414" spans="1:15" s="45" customFormat="1" ht="35.25" customHeight="1" x14ac:dyDescent="0.25">
      <c r="A414" s="34">
        <v>406</v>
      </c>
      <c r="B414" s="43">
        <v>3002814</v>
      </c>
      <c r="C414" s="34" t="s">
        <v>25</v>
      </c>
      <c r="D414" s="44" t="s">
        <v>490</v>
      </c>
      <c r="E414" s="36"/>
      <c r="F414" s="17">
        <v>1</v>
      </c>
      <c r="G414" s="48">
        <v>160.71428571428572</v>
      </c>
      <c r="H414" s="37">
        <v>180</v>
      </c>
      <c r="I414" s="38">
        <f t="shared" si="25"/>
        <v>160.71428571428572</v>
      </c>
      <c r="J414" s="38">
        <f t="shared" si="26"/>
        <v>180</v>
      </c>
      <c r="K414" s="50"/>
      <c r="L414" s="39">
        <f t="shared" si="27"/>
        <v>0</v>
      </c>
      <c r="M414" s="40">
        <f t="shared" si="28"/>
        <v>0</v>
      </c>
      <c r="N414" s="34" t="s">
        <v>22</v>
      </c>
      <c r="O414" s="58"/>
    </row>
    <row r="415" spans="1:15" s="45" customFormat="1" ht="35.25" customHeight="1" x14ac:dyDescent="0.25">
      <c r="A415" s="34">
        <v>407</v>
      </c>
      <c r="B415" s="43">
        <v>3002936</v>
      </c>
      <c r="C415" s="34" t="s">
        <v>25</v>
      </c>
      <c r="D415" s="44" t="s">
        <v>491</v>
      </c>
      <c r="E415" s="36"/>
      <c r="F415" s="17">
        <v>24</v>
      </c>
      <c r="G415" s="48">
        <v>0.89285714285714279</v>
      </c>
      <c r="H415" s="37">
        <v>1</v>
      </c>
      <c r="I415" s="38">
        <f t="shared" si="25"/>
        <v>21.428571428571427</v>
      </c>
      <c r="J415" s="38">
        <f t="shared" si="26"/>
        <v>24</v>
      </c>
      <c r="K415" s="50"/>
      <c r="L415" s="39">
        <f t="shared" si="27"/>
        <v>0</v>
      </c>
      <c r="M415" s="40">
        <f t="shared" si="28"/>
        <v>0</v>
      </c>
      <c r="N415" s="34" t="s">
        <v>22</v>
      </c>
      <c r="O415" s="58"/>
    </row>
    <row r="416" spans="1:15" s="45" customFormat="1" ht="35.25" customHeight="1" x14ac:dyDescent="0.25">
      <c r="A416" s="34">
        <v>408</v>
      </c>
      <c r="B416" s="43">
        <v>3002937</v>
      </c>
      <c r="C416" s="34" t="s">
        <v>25</v>
      </c>
      <c r="D416" s="44" t="s">
        <v>491</v>
      </c>
      <c r="E416" s="36"/>
      <c r="F416" s="17">
        <v>25</v>
      </c>
      <c r="G416" s="48">
        <v>0.89285714285714279</v>
      </c>
      <c r="H416" s="37">
        <v>1</v>
      </c>
      <c r="I416" s="38">
        <f t="shared" si="25"/>
        <v>22.321428571428569</v>
      </c>
      <c r="J416" s="38">
        <f t="shared" si="26"/>
        <v>25</v>
      </c>
      <c r="K416" s="50"/>
      <c r="L416" s="39">
        <f t="shared" si="27"/>
        <v>0</v>
      </c>
      <c r="M416" s="40">
        <f t="shared" si="28"/>
        <v>0</v>
      </c>
      <c r="N416" s="34" t="s">
        <v>22</v>
      </c>
      <c r="O416" s="58"/>
    </row>
    <row r="417" spans="1:15" s="45" customFormat="1" ht="35.25" customHeight="1" x14ac:dyDescent="0.25">
      <c r="A417" s="34">
        <v>409</v>
      </c>
      <c r="B417" s="43">
        <v>3002940</v>
      </c>
      <c r="C417" s="34" t="s">
        <v>25</v>
      </c>
      <c r="D417" s="44" t="s">
        <v>492</v>
      </c>
      <c r="E417" s="36"/>
      <c r="F417" s="17">
        <v>110</v>
      </c>
      <c r="G417" s="48">
        <v>0.89285714285714279</v>
      </c>
      <c r="H417" s="37">
        <v>1</v>
      </c>
      <c r="I417" s="38">
        <f t="shared" si="25"/>
        <v>98.214285714285708</v>
      </c>
      <c r="J417" s="38">
        <f t="shared" si="26"/>
        <v>110</v>
      </c>
      <c r="K417" s="50"/>
      <c r="L417" s="39">
        <f t="shared" si="27"/>
        <v>0</v>
      </c>
      <c r="M417" s="40">
        <f t="shared" si="28"/>
        <v>0</v>
      </c>
      <c r="N417" s="34" t="s">
        <v>22</v>
      </c>
      <c r="O417" s="58"/>
    </row>
    <row r="418" spans="1:15" s="45" customFormat="1" ht="35.25" customHeight="1" x14ac:dyDescent="0.25">
      <c r="A418" s="34">
        <v>410</v>
      </c>
      <c r="B418" s="43">
        <v>3002946</v>
      </c>
      <c r="C418" s="34" t="s">
        <v>25</v>
      </c>
      <c r="D418" s="44" t="s">
        <v>493</v>
      </c>
      <c r="E418" s="36"/>
      <c r="F418" s="17">
        <v>42</v>
      </c>
      <c r="G418" s="48">
        <v>0.89285714285714279</v>
      </c>
      <c r="H418" s="37">
        <v>1</v>
      </c>
      <c r="I418" s="38">
        <f t="shared" si="25"/>
        <v>37.5</v>
      </c>
      <c r="J418" s="38">
        <f t="shared" si="26"/>
        <v>42</v>
      </c>
      <c r="K418" s="50"/>
      <c r="L418" s="39">
        <f t="shared" si="27"/>
        <v>0</v>
      </c>
      <c r="M418" s="40">
        <f t="shared" si="28"/>
        <v>0</v>
      </c>
      <c r="N418" s="34" t="s">
        <v>22</v>
      </c>
      <c r="O418" s="58"/>
    </row>
    <row r="419" spans="1:15" s="45" customFormat="1" ht="35.25" customHeight="1" x14ac:dyDescent="0.25">
      <c r="A419" s="34">
        <v>411</v>
      </c>
      <c r="B419" s="43">
        <v>3002948</v>
      </c>
      <c r="C419" s="34" t="s">
        <v>25</v>
      </c>
      <c r="D419" s="44" t="s">
        <v>494</v>
      </c>
      <c r="E419" s="36"/>
      <c r="F419" s="17">
        <v>2</v>
      </c>
      <c r="G419" s="48">
        <v>289.28571428571428</v>
      </c>
      <c r="H419" s="37">
        <v>324</v>
      </c>
      <c r="I419" s="38">
        <f t="shared" si="25"/>
        <v>578.57142857142856</v>
      </c>
      <c r="J419" s="38">
        <f t="shared" si="26"/>
        <v>648</v>
      </c>
      <c r="K419" s="50"/>
      <c r="L419" s="39">
        <f t="shared" si="27"/>
        <v>0</v>
      </c>
      <c r="M419" s="40">
        <f t="shared" si="28"/>
        <v>0</v>
      </c>
      <c r="N419" s="34" t="s">
        <v>22</v>
      </c>
      <c r="O419" s="58"/>
    </row>
    <row r="420" spans="1:15" s="45" customFormat="1" ht="35.25" customHeight="1" x14ac:dyDescent="0.25">
      <c r="A420" s="34">
        <v>412</v>
      </c>
      <c r="B420" s="43">
        <v>3002949</v>
      </c>
      <c r="C420" s="34" t="s">
        <v>25</v>
      </c>
      <c r="D420" s="44" t="s">
        <v>452</v>
      </c>
      <c r="E420" s="36"/>
      <c r="F420" s="17">
        <v>1</v>
      </c>
      <c r="G420" s="48">
        <v>8.0357142857142865</v>
      </c>
      <c r="H420" s="37">
        <v>9</v>
      </c>
      <c r="I420" s="38">
        <f t="shared" si="25"/>
        <v>8.0357142857142865</v>
      </c>
      <c r="J420" s="38">
        <f t="shared" si="26"/>
        <v>9</v>
      </c>
      <c r="K420" s="50"/>
      <c r="L420" s="39">
        <f t="shared" si="27"/>
        <v>0</v>
      </c>
      <c r="M420" s="40">
        <f t="shared" si="28"/>
        <v>0</v>
      </c>
      <c r="N420" s="34" t="s">
        <v>22</v>
      </c>
      <c r="O420" s="58"/>
    </row>
    <row r="421" spans="1:15" s="45" customFormat="1" ht="35.25" customHeight="1" x14ac:dyDescent="0.25">
      <c r="A421" s="34">
        <v>413</v>
      </c>
      <c r="B421" s="43">
        <v>1013394</v>
      </c>
      <c r="C421" s="34" t="s">
        <v>25</v>
      </c>
      <c r="D421" s="44" t="s">
        <v>495</v>
      </c>
      <c r="E421" s="36"/>
      <c r="F421" s="17">
        <v>50</v>
      </c>
      <c r="G421" s="48">
        <v>13.392857142857142</v>
      </c>
      <c r="H421" s="37">
        <v>15</v>
      </c>
      <c r="I421" s="38">
        <f t="shared" si="25"/>
        <v>669.64285714285711</v>
      </c>
      <c r="J421" s="38">
        <f t="shared" si="26"/>
        <v>750</v>
      </c>
      <c r="K421" s="50"/>
      <c r="L421" s="39">
        <f t="shared" si="27"/>
        <v>0</v>
      </c>
      <c r="M421" s="40">
        <f t="shared" si="28"/>
        <v>0</v>
      </c>
      <c r="N421" s="34" t="s">
        <v>22</v>
      </c>
      <c r="O421" s="58"/>
    </row>
    <row r="422" spans="1:15" s="45" customFormat="1" ht="35.25" customHeight="1" x14ac:dyDescent="0.25">
      <c r="A422" s="34">
        <v>414</v>
      </c>
      <c r="B422" s="43">
        <v>1073490</v>
      </c>
      <c r="C422" s="34" t="s">
        <v>25</v>
      </c>
      <c r="D422" s="44" t="s">
        <v>496</v>
      </c>
      <c r="E422" s="36"/>
      <c r="F422" s="17">
        <v>6</v>
      </c>
      <c r="G422" s="48">
        <v>693.75</v>
      </c>
      <c r="H422" s="37">
        <v>777</v>
      </c>
      <c r="I422" s="38">
        <f t="shared" si="25"/>
        <v>4162.5</v>
      </c>
      <c r="J422" s="38">
        <f t="shared" si="26"/>
        <v>4662</v>
      </c>
      <c r="K422" s="50"/>
      <c r="L422" s="39">
        <f t="shared" si="27"/>
        <v>0</v>
      </c>
      <c r="M422" s="40">
        <f t="shared" si="28"/>
        <v>0</v>
      </c>
      <c r="N422" s="34" t="s">
        <v>22</v>
      </c>
      <c r="O422" s="58"/>
    </row>
    <row r="423" spans="1:15" s="45" customFormat="1" ht="35.25" customHeight="1" x14ac:dyDescent="0.25">
      <c r="A423" s="34">
        <v>415</v>
      </c>
      <c r="B423" s="43">
        <v>2001565</v>
      </c>
      <c r="C423" s="34" t="s">
        <v>25</v>
      </c>
      <c r="D423" s="44" t="s">
        <v>497</v>
      </c>
      <c r="E423" s="36"/>
      <c r="F423" s="17">
        <v>1</v>
      </c>
      <c r="G423" s="48">
        <v>94339.28571428571</v>
      </c>
      <c r="H423" s="37">
        <v>105660</v>
      </c>
      <c r="I423" s="38">
        <f t="shared" si="25"/>
        <v>94339.28571428571</v>
      </c>
      <c r="J423" s="38">
        <f t="shared" si="26"/>
        <v>105660</v>
      </c>
      <c r="K423" s="50"/>
      <c r="L423" s="39">
        <f t="shared" si="27"/>
        <v>0</v>
      </c>
      <c r="M423" s="40">
        <f t="shared" si="28"/>
        <v>0</v>
      </c>
      <c r="N423" s="34" t="s">
        <v>22</v>
      </c>
      <c r="O423" s="58"/>
    </row>
    <row r="424" spans="1:15" s="45" customFormat="1" ht="35.25" customHeight="1" x14ac:dyDescent="0.25">
      <c r="A424" s="34">
        <v>416</v>
      </c>
      <c r="B424" s="43">
        <v>1016500</v>
      </c>
      <c r="C424" s="34" t="s">
        <v>25</v>
      </c>
      <c r="D424" s="44" t="s">
        <v>498</v>
      </c>
      <c r="E424" s="36"/>
      <c r="F424" s="17">
        <v>3.6030000000000002</v>
      </c>
      <c r="G424" s="48">
        <v>4.4642857142857144</v>
      </c>
      <c r="H424" s="37">
        <v>5</v>
      </c>
      <c r="I424" s="38">
        <f t="shared" si="25"/>
        <v>16.084821428571431</v>
      </c>
      <c r="J424" s="38">
        <f t="shared" si="26"/>
        <v>18.015000000000001</v>
      </c>
      <c r="K424" s="50"/>
      <c r="L424" s="39">
        <f t="shared" si="27"/>
        <v>0</v>
      </c>
      <c r="M424" s="40">
        <f t="shared" si="28"/>
        <v>0</v>
      </c>
      <c r="N424" s="34" t="s">
        <v>22</v>
      </c>
      <c r="O424" s="58"/>
    </row>
    <row r="425" spans="1:15" s="45" customFormat="1" ht="35.25" customHeight="1" x14ac:dyDescent="0.25">
      <c r="A425" s="34">
        <v>417</v>
      </c>
      <c r="B425" s="43">
        <v>3002802</v>
      </c>
      <c r="C425" s="34" t="s">
        <v>25</v>
      </c>
      <c r="D425" s="44" t="s">
        <v>499</v>
      </c>
      <c r="E425" s="36"/>
      <c r="F425" s="17">
        <v>2.9079999999999999</v>
      </c>
      <c r="G425" s="48">
        <v>82.142857142857139</v>
      </c>
      <c r="H425" s="37">
        <v>92</v>
      </c>
      <c r="I425" s="38">
        <f t="shared" si="25"/>
        <v>238.87142857142857</v>
      </c>
      <c r="J425" s="38">
        <f t="shared" si="26"/>
        <v>267.536</v>
      </c>
      <c r="K425" s="50"/>
      <c r="L425" s="39">
        <f t="shared" si="27"/>
        <v>0</v>
      </c>
      <c r="M425" s="40">
        <f t="shared" si="28"/>
        <v>0</v>
      </c>
      <c r="N425" s="34" t="s">
        <v>22</v>
      </c>
      <c r="O425" s="58"/>
    </row>
    <row r="426" spans="1:15" s="45" customFormat="1" ht="35.25" customHeight="1" x14ac:dyDescent="0.25">
      <c r="A426" s="34">
        <v>418</v>
      </c>
      <c r="B426" s="43">
        <v>1036056</v>
      </c>
      <c r="C426" s="34" t="s">
        <v>25</v>
      </c>
      <c r="D426" s="44" t="s">
        <v>500</v>
      </c>
      <c r="E426" s="36"/>
      <c r="F426" s="17">
        <v>1</v>
      </c>
      <c r="G426" s="48">
        <v>406.25</v>
      </c>
      <c r="H426" s="37">
        <v>455</v>
      </c>
      <c r="I426" s="38">
        <f t="shared" si="25"/>
        <v>406.25</v>
      </c>
      <c r="J426" s="38">
        <f t="shared" si="26"/>
        <v>455</v>
      </c>
      <c r="K426" s="50"/>
      <c r="L426" s="39">
        <f t="shared" si="27"/>
        <v>0</v>
      </c>
      <c r="M426" s="40">
        <f t="shared" si="28"/>
        <v>0</v>
      </c>
      <c r="N426" s="34" t="s">
        <v>22</v>
      </c>
      <c r="O426" s="58"/>
    </row>
    <row r="427" spans="1:15" ht="30" customHeight="1" x14ac:dyDescent="0.25">
      <c r="A427" s="60" t="s">
        <v>9</v>
      </c>
      <c r="B427" s="60"/>
      <c r="C427" s="60"/>
      <c r="D427" s="60"/>
      <c r="E427" s="60"/>
      <c r="F427" s="60"/>
      <c r="G427" s="46"/>
      <c r="H427" s="33"/>
      <c r="I427" s="23">
        <f>SUM(I9:I426)</f>
        <v>6755867.9026785716</v>
      </c>
      <c r="J427" s="23">
        <f>SUM(J9:J426)</f>
        <v>7566572.051</v>
      </c>
      <c r="K427" s="51"/>
      <c r="L427" s="24">
        <f>SUM(L9:L426)</f>
        <v>0</v>
      </c>
      <c r="M427" s="24">
        <f>SUM(M9:M426)</f>
        <v>0</v>
      </c>
      <c r="N427" s="30"/>
      <c r="O427" s="59"/>
    </row>
    <row r="428" spans="1:15" ht="31.5" customHeight="1" x14ac:dyDescent="0.35">
      <c r="A428" s="2"/>
      <c r="B428" s="1"/>
      <c r="C428" s="1"/>
      <c r="D428" s="1"/>
      <c r="E428" s="1"/>
      <c r="F428" s="1"/>
      <c r="G428" s="1"/>
      <c r="H428" s="1"/>
      <c r="I428" s="52"/>
      <c r="J428" s="1"/>
      <c r="K428" s="1"/>
    </row>
    <row r="429" spans="1:15" ht="20.25" customHeight="1" x14ac:dyDescent="0.3">
      <c r="A429" s="57" t="s">
        <v>18</v>
      </c>
      <c r="B429" s="57"/>
      <c r="C429" s="57"/>
      <c r="D429" s="57"/>
      <c r="E429" s="61">
        <f>L427</f>
        <v>0</v>
      </c>
      <c r="F429" s="61"/>
      <c r="G429" s="47"/>
      <c r="H429" s="20"/>
      <c r="I429" s="10"/>
      <c r="J429" s="10"/>
      <c r="K429" s="10"/>
      <c r="L429" s="13"/>
      <c r="M429" s="13"/>
      <c r="N429" s="13"/>
      <c r="O429" s="13"/>
    </row>
    <row r="430" spans="1:15" ht="20.25" customHeight="1" x14ac:dyDescent="0.3">
      <c r="A430" s="57" t="s">
        <v>23</v>
      </c>
      <c r="B430" s="57"/>
      <c r="C430" s="57"/>
      <c r="D430" s="57"/>
      <c r="E430" s="61">
        <f>M427-L427</f>
        <v>0</v>
      </c>
      <c r="F430" s="61"/>
      <c r="G430" s="47"/>
      <c r="H430" s="20"/>
      <c r="I430" s="10"/>
      <c r="J430" s="10"/>
      <c r="K430" s="10"/>
      <c r="L430" s="13"/>
      <c r="M430" s="13"/>
      <c r="N430" s="13"/>
      <c r="O430" s="13"/>
    </row>
    <row r="431" spans="1:15" ht="47.25" customHeight="1" x14ac:dyDescent="0.25">
      <c r="A431" s="62" t="s">
        <v>24</v>
      </c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</row>
    <row r="432" spans="1:15" ht="20.25" x14ac:dyDescent="0.3">
      <c r="A432" s="4" t="s">
        <v>15</v>
      </c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3"/>
      <c r="M432" s="13"/>
      <c r="N432" s="13"/>
      <c r="O432" s="13"/>
    </row>
    <row r="433" spans="1:15" ht="20.25" x14ac:dyDescent="0.3">
      <c r="A433" s="4" t="s">
        <v>10</v>
      </c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3"/>
      <c r="M433" s="13"/>
      <c r="N433" s="13"/>
      <c r="O433" s="13"/>
    </row>
    <row r="434" spans="1:15" ht="20.25" x14ac:dyDescent="0.3">
      <c r="A434" s="4"/>
      <c r="B434" s="10" t="s">
        <v>11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3"/>
      <c r="M434" s="13"/>
      <c r="N434" s="13"/>
      <c r="O434" s="13"/>
    </row>
    <row r="435" spans="1:15" ht="36.75" customHeight="1" x14ac:dyDescent="0.35">
      <c r="A435" s="18" t="s">
        <v>27</v>
      </c>
      <c r="B435" s="53" t="s">
        <v>101</v>
      </c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</row>
    <row r="436" spans="1:15" ht="57" customHeight="1" x14ac:dyDescent="0.35">
      <c r="A436" s="18" t="s">
        <v>100</v>
      </c>
      <c r="B436" s="65" t="s">
        <v>535</v>
      </c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</row>
    <row r="437" spans="1:15" ht="20.25" customHeight="1" x14ac:dyDescent="0.25">
      <c r="A437" s="66" t="s">
        <v>28</v>
      </c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</row>
    <row r="438" spans="1:15" ht="42.6" customHeight="1" x14ac:dyDescent="0.25">
      <c r="A438" s="66" t="s">
        <v>29</v>
      </c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</row>
    <row r="439" spans="1:15" ht="20.25" x14ac:dyDescent="0.25">
      <c r="A439" s="3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1:15" ht="21" thickBot="1" x14ac:dyDescent="0.3">
      <c r="A440" s="67"/>
      <c r="B440" s="67"/>
      <c r="C440" s="67"/>
      <c r="D440" s="67"/>
      <c r="E440" s="4"/>
      <c r="F440" s="4"/>
      <c r="G440" s="4"/>
      <c r="H440" s="4"/>
      <c r="I440" s="4"/>
      <c r="J440" s="4"/>
      <c r="K440" s="4"/>
      <c r="L440" s="63"/>
      <c r="M440" s="63"/>
      <c r="N440" s="63"/>
      <c r="O440" s="63"/>
    </row>
    <row r="441" spans="1:15" ht="20.25" customHeight="1" x14ac:dyDescent="0.25">
      <c r="A441" s="68" t="s">
        <v>12</v>
      </c>
      <c r="B441" s="68"/>
      <c r="C441" s="68"/>
      <c r="D441" s="68"/>
      <c r="E441" s="4"/>
      <c r="F441" s="4"/>
      <c r="G441" s="4"/>
      <c r="H441" s="4"/>
      <c r="I441" s="4"/>
      <c r="J441" s="4"/>
      <c r="K441" s="4"/>
      <c r="L441" s="64"/>
      <c r="M441" s="64"/>
      <c r="N441" s="64"/>
      <c r="O441" s="64"/>
    </row>
    <row r="442" spans="1:15" ht="20.25" x14ac:dyDescent="0.25">
      <c r="A442" s="3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1:15" ht="21" thickBot="1" x14ac:dyDescent="0.3">
      <c r="A443" s="3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63"/>
      <c r="M443" s="63"/>
      <c r="N443" s="63"/>
      <c r="O443" s="63"/>
    </row>
    <row r="444" spans="1:15" ht="20.25" x14ac:dyDescent="0.25">
      <c r="A444" s="3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64"/>
      <c r="M444" s="64"/>
      <c r="N444" s="64"/>
      <c r="O444" s="64"/>
    </row>
  </sheetData>
  <autoFilter ref="A8:O427"/>
  <mergeCells count="22">
    <mergeCell ref="L443:O443"/>
    <mergeCell ref="L444:O444"/>
    <mergeCell ref="B436:O436"/>
    <mergeCell ref="A437:O437"/>
    <mergeCell ref="A438:O438"/>
    <mergeCell ref="A440:D440"/>
    <mergeCell ref="L440:O440"/>
    <mergeCell ref="A441:D441"/>
    <mergeCell ref="L441:O441"/>
    <mergeCell ref="B435:O435"/>
    <mergeCell ref="A2:O2"/>
    <mergeCell ref="A3:O3"/>
    <mergeCell ref="A4:O4"/>
    <mergeCell ref="A5:O5"/>
    <mergeCell ref="A6:O6"/>
    <mergeCell ref="O10:O427"/>
    <mergeCell ref="A427:F427"/>
    <mergeCell ref="A429:D429"/>
    <mergeCell ref="E429:F429"/>
    <mergeCell ref="A430:D430"/>
    <mergeCell ref="E430:F430"/>
    <mergeCell ref="A431:O4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37" zoomScale="70" zoomScaleNormal="70" workbookViewId="0">
      <selection sqref="A1:XFD104857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0.25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20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20.25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20.25" x14ac:dyDescent="0.25">
      <c r="A6" s="69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9" t="s">
        <v>7</v>
      </c>
      <c r="B8" s="9" t="s">
        <v>16</v>
      </c>
      <c r="C8" s="9" t="s">
        <v>3</v>
      </c>
      <c r="D8" s="9" t="s">
        <v>4</v>
      </c>
      <c r="E8" s="9" t="s">
        <v>1</v>
      </c>
      <c r="F8" s="9" t="s">
        <v>8</v>
      </c>
      <c r="G8" s="9" t="s">
        <v>32</v>
      </c>
      <c r="H8" s="9" t="s">
        <v>21</v>
      </c>
      <c r="I8" s="9" t="s">
        <v>26</v>
      </c>
      <c r="J8" s="9" t="s">
        <v>30</v>
      </c>
      <c r="K8" s="9" t="s">
        <v>31</v>
      </c>
      <c r="L8" s="9" t="s">
        <v>6</v>
      </c>
      <c r="M8" s="9" t="s">
        <v>17</v>
      </c>
    </row>
    <row r="9" spans="1:13" ht="33" x14ac:dyDescent="0.25">
      <c r="A9" s="30">
        <v>1</v>
      </c>
      <c r="B9" s="29" t="s">
        <v>95</v>
      </c>
      <c r="C9" s="12" t="s">
        <v>25</v>
      </c>
      <c r="D9" s="31" t="s">
        <v>91</v>
      </c>
      <c r="E9" s="19" t="s">
        <v>20</v>
      </c>
      <c r="F9" s="17">
        <v>1</v>
      </c>
      <c r="G9" s="21">
        <v>658702</v>
      </c>
      <c r="H9" s="28">
        <f t="shared" ref="H9:H12" si="0">G9/112*100*F9</f>
        <v>588126.78571428568</v>
      </c>
      <c r="I9" s="28">
        <f t="shared" ref="I9:I12" si="1">G9*F9</f>
        <v>658702</v>
      </c>
      <c r="J9" s="26">
        <f>K9*100/112</f>
        <v>0</v>
      </c>
      <c r="K9" s="16"/>
      <c r="L9" s="27" t="s">
        <v>22</v>
      </c>
      <c r="M9" s="70" t="s">
        <v>90</v>
      </c>
    </row>
    <row r="10" spans="1:13" ht="33" x14ac:dyDescent="0.25">
      <c r="A10" s="30">
        <v>2</v>
      </c>
      <c r="B10" s="29" t="s">
        <v>96</v>
      </c>
      <c r="C10" s="12" t="s">
        <v>25</v>
      </c>
      <c r="D10" s="31" t="s">
        <v>91</v>
      </c>
      <c r="E10" s="19" t="s">
        <v>20</v>
      </c>
      <c r="F10" s="17">
        <v>1</v>
      </c>
      <c r="G10" s="21">
        <v>658702</v>
      </c>
      <c r="H10" s="28">
        <f t="shared" si="0"/>
        <v>588126.78571428568</v>
      </c>
      <c r="I10" s="28">
        <f t="shared" si="1"/>
        <v>658702</v>
      </c>
      <c r="J10" s="26">
        <f t="shared" ref="J10:J12" si="2">K10*100/112</f>
        <v>0</v>
      </c>
      <c r="K10" s="16"/>
      <c r="L10" s="27" t="s">
        <v>22</v>
      </c>
      <c r="M10" s="71"/>
    </row>
    <row r="11" spans="1:13" ht="33" x14ac:dyDescent="0.25">
      <c r="A11" s="30">
        <v>3</v>
      </c>
      <c r="B11" s="29" t="s">
        <v>93</v>
      </c>
      <c r="C11" s="12" t="s">
        <v>25</v>
      </c>
      <c r="D11" s="31" t="s">
        <v>92</v>
      </c>
      <c r="E11" s="19" t="s">
        <v>20</v>
      </c>
      <c r="F11" s="17">
        <v>1</v>
      </c>
      <c r="G11" s="21">
        <v>132550</v>
      </c>
      <c r="H11" s="28">
        <f t="shared" si="0"/>
        <v>118348.21428571429</v>
      </c>
      <c r="I11" s="28">
        <f t="shared" si="1"/>
        <v>132550</v>
      </c>
      <c r="J11" s="26" t="e">
        <f t="shared" si="2"/>
        <v>#VALUE!</v>
      </c>
      <c r="K11" s="16" t="s">
        <v>99</v>
      </c>
      <c r="L11" s="27" t="s">
        <v>22</v>
      </c>
      <c r="M11" s="71"/>
    </row>
    <row r="12" spans="1:13" ht="33" x14ac:dyDescent="0.25">
      <c r="A12" s="30">
        <v>4</v>
      </c>
      <c r="B12" s="29" t="s">
        <v>94</v>
      </c>
      <c r="C12" s="12" t="s">
        <v>25</v>
      </c>
      <c r="D12" s="31" t="s">
        <v>37</v>
      </c>
      <c r="E12" s="19" t="s">
        <v>20</v>
      </c>
      <c r="F12" s="17">
        <v>1</v>
      </c>
      <c r="G12" s="21">
        <v>4959</v>
      </c>
      <c r="H12" s="28">
        <f t="shared" si="0"/>
        <v>4427.6785714285716</v>
      </c>
      <c r="I12" s="28">
        <f t="shared" si="1"/>
        <v>4959</v>
      </c>
      <c r="J12" s="26" t="e">
        <f t="shared" si="2"/>
        <v>#VALUE!</v>
      </c>
      <c r="K12" s="16" t="s">
        <v>99</v>
      </c>
      <c r="L12" s="27" t="s">
        <v>22</v>
      </c>
      <c r="M12" s="71"/>
    </row>
    <row r="13" spans="1:13" ht="33" customHeight="1" x14ac:dyDescent="0.25">
      <c r="A13" s="30">
        <v>5</v>
      </c>
      <c r="B13" s="29" t="s">
        <v>53</v>
      </c>
      <c r="C13" s="12" t="s">
        <v>25</v>
      </c>
      <c r="D13" s="31" t="s">
        <v>34</v>
      </c>
      <c r="E13" s="19" t="s">
        <v>20</v>
      </c>
      <c r="F13" s="17">
        <v>1</v>
      </c>
      <c r="G13" s="21">
        <v>38621</v>
      </c>
      <c r="H13" s="28">
        <f>G13/112*100*F13</f>
        <v>34483.035714285717</v>
      </c>
      <c r="I13" s="28">
        <f>G13*F13</f>
        <v>38621</v>
      </c>
      <c r="J13" s="26" t="e">
        <f>K13*100/112</f>
        <v>#VALUE!</v>
      </c>
      <c r="K13" s="16" t="s">
        <v>99</v>
      </c>
      <c r="L13" s="27" t="s">
        <v>22</v>
      </c>
      <c r="M13" s="71"/>
    </row>
    <row r="14" spans="1:13" ht="33" x14ac:dyDescent="0.25">
      <c r="A14" s="30">
        <v>6</v>
      </c>
      <c r="B14" s="29" t="s">
        <v>54</v>
      </c>
      <c r="C14" s="12" t="s">
        <v>25</v>
      </c>
      <c r="D14" s="31" t="s">
        <v>35</v>
      </c>
      <c r="E14" s="19" t="s">
        <v>20</v>
      </c>
      <c r="F14" s="17">
        <v>1</v>
      </c>
      <c r="G14" s="21">
        <v>4506</v>
      </c>
      <c r="H14" s="28">
        <f t="shared" ref="H14:H45" si="3">G14/112*100*F14</f>
        <v>4023.2142857142853</v>
      </c>
      <c r="I14" s="28">
        <f t="shared" ref="I14:I45" si="4">G14*F14</f>
        <v>4506</v>
      </c>
      <c r="J14" s="26" t="e">
        <f t="shared" ref="J14:J48" si="5">K14*100/112</f>
        <v>#VALUE!</v>
      </c>
      <c r="K14" s="16" t="s">
        <v>99</v>
      </c>
      <c r="L14" s="27" t="s">
        <v>22</v>
      </c>
      <c r="M14" s="71"/>
    </row>
    <row r="15" spans="1:13" ht="33" x14ac:dyDescent="0.25">
      <c r="A15" s="30">
        <v>7</v>
      </c>
      <c r="B15" s="29" t="s">
        <v>55</v>
      </c>
      <c r="C15" s="12" t="s">
        <v>25</v>
      </c>
      <c r="D15" s="31" t="s">
        <v>36</v>
      </c>
      <c r="E15" s="19" t="s">
        <v>20</v>
      </c>
      <c r="F15" s="17">
        <v>1</v>
      </c>
      <c r="G15" s="21">
        <v>6437</v>
      </c>
      <c r="H15" s="28">
        <f t="shared" si="3"/>
        <v>5747.3214285714284</v>
      </c>
      <c r="I15" s="28">
        <f t="shared" si="4"/>
        <v>6437</v>
      </c>
      <c r="J15" s="26" t="e">
        <f t="shared" si="5"/>
        <v>#VALUE!</v>
      </c>
      <c r="K15" s="16" t="s">
        <v>99</v>
      </c>
      <c r="L15" s="27" t="s">
        <v>22</v>
      </c>
      <c r="M15" s="71"/>
    </row>
    <row r="16" spans="1:13" ht="33" x14ac:dyDescent="0.25">
      <c r="A16" s="30">
        <v>8</v>
      </c>
      <c r="B16" s="29" t="s">
        <v>56</v>
      </c>
      <c r="C16" s="12" t="s">
        <v>25</v>
      </c>
      <c r="D16" s="31" t="s">
        <v>37</v>
      </c>
      <c r="E16" s="19" t="s">
        <v>20</v>
      </c>
      <c r="F16" s="17">
        <v>1</v>
      </c>
      <c r="G16" s="21">
        <v>4959</v>
      </c>
      <c r="H16" s="28">
        <f t="shared" si="3"/>
        <v>4427.6785714285716</v>
      </c>
      <c r="I16" s="28">
        <f t="shared" si="4"/>
        <v>4959</v>
      </c>
      <c r="J16" s="26" t="e">
        <f t="shared" si="5"/>
        <v>#VALUE!</v>
      </c>
      <c r="K16" s="16" t="s">
        <v>99</v>
      </c>
      <c r="L16" s="27" t="s">
        <v>22</v>
      </c>
      <c r="M16" s="71"/>
    </row>
    <row r="17" spans="1:13" ht="33" x14ac:dyDescent="0.25">
      <c r="A17" s="30">
        <v>9</v>
      </c>
      <c r="B17" s="29" t="s">
        <v>57</v>
      </c>
      <c r="C17" s="12" t="s">
        <v>25</v>
      </c>
      <c r="D17" s="31" t="s">
        <v>37</v>
      </c>
      <c r="E17" s="19" t="s">
        <v>20</v>
      </c>
      <c r="F17" s="17">
        <v>1</v>
      </c>
      <c r="G17" s="21">
        <v>4959</v>
      </c>
      <c r="H17" s="28">
        <f t="shared" si="3"/>
        <v>4427.6785714285716</v>
      </c>
      <c r="I17" s="28">
        <f t="shared" si="4"/>
        <v>4959</v>
      </c>
      <c r="J17" s="26" t="e">
        <f t="shared" si="5"/>
        <v>#VALUE!</v>
      </c>
      <c r="K17" s="16" t="s">
        <v>99</v>
      </c>
      <c r="L17" s="27" t="s">
        <v>22</v>
      </c>
      <c r="M17" s="71"/>
    </row>
    <row r="18" spans="1:13" ht="33" x14ac:dyDescent="0.25">
      <c r="A18" s="30">
        <v>10</v>
      </c>
      <c r="B18" s="29" t="s">
        <v>58</v>
      </c>
      <c r="C18" s="12" t="s">
        <v>25</v>
      </c>
      <c r="D18" s="31" t="s">
        <v>37</v>
      </c>
      <c r="E18" s="19" t="s">
        <v>20</v>
      </c>
      <c r="F18" s="17">
        <v>1</v>
      </c>
      <c r="G18" s="21">
        <v>4959</v>
      </c>
      <c r="H18" s="28">
        <f t="shared" si="3"/>
        <v>4427.6785714285716</v>
      </c>
      <c r="I18" s="28">
        <f t="shared" si="4"/>
        <v>4959</v>
      </c>
      <c r="J18" s="26" t="e">
        <f t="shared" si="5"/>
        <v>#VALUE!</v>
      </c>
      <c r="K18" s="16" t="s">
        <v>99</v>
      </c>
      <c r="L18" s="27" t="s">
        <v>22</v>
      </c>
      <c r="M18" s="71"/>
    </row>
    <row r="19" spans="1:13" ht="33" x14ac:dyDescent="0.25">
      <c r="A19" s="30">
        <v>11</v>
      </c>
      <c r="B19" s="29" t="s">
        <v>59</v>
      </c>
      <c r="C19" s="12" t="s">
        <v>25</v>
      </c>
      <c r="D19" s="31" t="s">
        <v>36</v>
      </c>
      <c r="E19" s="19" t="s">
        <v>20</v>
      </c>
      <c r="F19" s="17">
        <v>1</v>
      </c>
      <c r="G19" s="21">
        <v>6437</v>
      </c>
      <c r="H19" s="28">
        <f t="shared" si="3"/>
        <v>5747.3214285714284</v>
      </c>
      <c r="I19" s="28">
        <f t="shared" si="4"/>
        <v>6437</v>
      </c>
      <c r="J19" s="26" t="e">
        <f t="shared" si="5"/>
        <v>#VALUE!</v>
      </c>
      <c r="K19" s="16" t="s">
        <v>99</v>
      </c>
      <c r="L19" s="27" t="s">
        <v>22</v>
      </c>
      <c r="M19" s="71"/>
    </row>
    <row r="20" spans="1:13" ht="33" x14ac:dyDescent="0.25">
      <c r="A20" s="30">
        <v>12</v>
      </c>
      <c r="B20" s="29" t="s">
        <v>60</v>
      </c>
      <c r="C20" s="12" t="s">
        <v>25</v>
      </c>
      <c r="D20" s="31" t="s">
        <v>35</v>
      </c>
      <c r="E20" s="19" t="s">
        <v>20</v>
      </c>
      <c r="F20" s="17">
        <v>1</v>
      </c>
      <c r="G20" s="21">
        <v>4506</v>
      </c>
      <c r="H20" s="28">
        <f t="shared" si="3"/>
        <v>4023.2142857142853</v>
      </c>
      <c r="I20" s="28">
        <f t="shared" si="4"/>
        <v>4506</v>
      </c>
      <c r="J20" s="26" t="e">
        <f t="shared" si="5"/>
        <v>#VALUE!</v>
      </c>
      <c r="K20" s="16" t="s">
        <v>99</v>
      </c>
      <c r="L20" s="27" t="s">
        <v>22</v>
      </c>
      <c r="M20" s="71"/>
    </row>
    <row r="21" spans="1:13" ht="33" x14ac:dyDescent="0.25">
      <c r="A21" s="30">
        <v>13</v>
      </c>
      <c r="B21" s="29" t="s">
        <v>61</v>
      </c>
      <c r="C21" s="12" t="s">
        <v>25</v>
      </c>
      <c r="D21" s="31" t="s">
        <v>38</v>
      </c>
      <c r="E21" s="19" t="s">
        <v>20</v>
      </c>
      <c r="F21" s="17">
        <v>1</v>
      </c>
      <c r="G21" s="21">
        <v>76026</v>
      </c>
      <c r="H21" s="28">
        <f t="shared" si="3"/>
        <v>67880.357142857145</v>
      </c>
      <c r="I21" s="28">
        <f t="shared" si="4"/>
        <v>76026</v>
      </c>
      <c r="J21" s="26" t="e">
        <f t="shared" si="5"/>
        <v>#VALUE!</v>
      </c>
      <c r="K21" s="16" t="s">
        <v>99</v>
      </c>
      <c r="L21" s="27" t="s">
        <v>22</v>
      </c>
      <c r="M21" s="71"/>
    </row>
    <row r="22" spans="1:13" ht="33" x14ac:dyDescent="0.25">
      <c r="A22" s="30">
        <v>14</v>
      </c>
      <c r="B22" s="29" t="s">
        <v>62</v>
      </c>
      <c r="C22" s="12" t="s">
        <v>25</v>
      </c>
      <c r="D22" s="31" t="s">
        <v>38</v>
      </c>
      <c r="E22" s="19" t="s">
        <v>20</v>
      </c>
      <c r="F22" s="17">
        <v>1</v>
      </c>
      <c r="G22" s="21">
        <v>76026</v>
      </c>
      <c r="H22" s="28">
        <f t="shared" si="3"/>
        <v>67880.357142857145</v>
      </c>
      <c r="I22" s="28">
        <f t="shared" si="4"/>
        <v>76026</v>
      </c>
      <c r="J22" s="26" t="e">
        <f t="shared" si="5"/>
        <v>#VALUE!</v>
      </c>
      <c r="K22" s="16" t="s">
        <v>99</v>
      </c>
      <c r="L22" s="27" t="s">
        <v>22</v>
      </c>
      <c r="M22" s="71"/>
    </row>
    <row r="23" spans="1:13" ht="33" x14ac:dyDescent="0.25">
      <c r="A23" s="30">
        <v>15</v>
      </c>
      <c r="B23" s="29" t="s">
        <v>63</v>
      </c>
      <c r="C23" s="12" t="s">
        <v>25</v>
      </c>
      <c r="D23" s="31" t="s">
        <v>39</v>
      </c>
      <c r="E23" s="19" t="s">
        <v>20</v>
      </c>
      <c r="F23" s="17">
        <v>1</v>
      </c>
      <c r="G23" s="21">
        <v>2980</v>
      </c>
      <c r="H23" s="28">
        <f t="shared" si="3"/>
        <v>2660.7142857142858</v>
      </c>
      <c r="I23" s="28">
        <f t="shared" si="4"/>
        <v>2980</v>
      </c>
      <c r="J23" s="26" t="e">
        <f t="shared" si="5"/>
        <v>#VALUE!</v>
      </c>
      <c r="K23" s="16" t="s">
        <v>99</v>
      </c>
      <c r="L23" s="27" t="s">
        <v>22</v>
      </c>
      <c r="M23" s="71"/>
    </row>
    <row r="24" spans="1:13" ht="33" x14ac:dyDescent="0.25">
      <c r="A24" s="30">
        <v>16</v>
      </c>
      <c r="B24" s="29" t="s">
        <v>64</v>
      </c>
      <c r="C24" s="12" t="s">
        <v>25</v>
      </c>
      <c r="D24" s="31" t="s">
        <v>39</v>
      </c>
      <c r="E24" s="19" t="s">
        <v>20</v>
      </c>
      <c r="F24" s="17">
        <v>1</v>
      </c>
      <c r="G24" s="21">
        <v>2980</v>
      </c>
      <c r="H24" s="28">
        <f t="shared" si="3"/>
        <v>2660.7142857142858</v>
      </c>
      <c r="I24" s="28">
        <f t="shared" si="4"/>
        <v>2980</v>
      </c>
      <c r="J24" s="26" t="e">
        <f t="shared" si="5"/>
        <v>#VALUE!</v>
      </c>
      <c r="K24" s="16" t="s">
        <v>99</v>
      </c>
      <c r="L24" s="27" t="s">
        <v>22</v>
      </c>
      <c r="M24" s="71"/>
    </row>
    <row r="25" spans="1:13" ht="33" x14ac:dyDescent="0.25">
      <c r="A25" s="30">
        <v>17</v>
      </c>
      <c r="B25" s="29" t="s">
        <v>65</v>
      </c>
      <c r="C25" s="12" t="s">
        <v>25</v>
      </c>
      <c r="D25" s="31" t="s">
        <v>40</v>
      </c>
      <c r="E25" s="19" t="s">
        <v>20</v>
      </c>
      <c r="F25" s="17">
        <v>1</v>
      </c>
      <c r="G25" s="21">
        <v>71209</v>
      </c>
      <c r="H25" s="28">
        <f t="shared" si="3"/>
        <v>63579.46428571429</v>
      </c>
      <c r="I25" s="28">
        <f t="shared" si="4"/>
        <v>71209</v>
      </c>
      <c r="J25" s="26" t="e">
        <f t="shared" si="5"/>
        <v>#VALUE!</v>
      </c>
      <c r="K25" s="16" t="s">
        <v>99</v>
      </c>
      <c r="L25" s="27" t="s">
        <v>22</v>
      </c>
      <c r="M25" s="71"/>
    </row>
    <row r="26" spans="1:13" ht="33" x14ac:dyDescent="0.25">
      <c r="A26" s="30">
        <v>18</v>
      </c>
      <c r="B26" s="29" t="s">
        <v>66</v>
      </c>
      <c r="C26" s="12" t="s">
        <v>25</v>
      </c>
      <c r="D26" s="31" t="s">
        <v>40</v>
      </c>
      <c r="E26" s="19" t="s">
        <v>20</v>
      </c>
      <c r="F26" s="17">
        <v>1</v>
      </c>
      <c r="G26" s="21">
        <v>71209</v>
      </c>
      <c r="H26" s="28">
        <f t="shared" si="3"/>
        <v>63579.46428571429</v>
      </c>
      <c r="I26" s="28">
        <f t="shared" si="4"/>
        <v>71209</v>
      </c>
      <c r="J26" s="26">
        <f t="shared" si="5"/>
        <v>0</v>
      </c>
      <c r="K26" s="16"/>
      <c r="L26" s="27" t="s">
        <v>22</v>
      </c>
      <c r="M26" s="71"/>
    </row>
    <row r="27" spans="1:13" ht="33" x14ac:dyDescent="0.25">
      <c r="A27" s="30">
        <v>19</v>
      </c>
      <c r="B27" s="29" t="s">
        <v>67</v>
      </c>
      <c r="C27" s="12" t="s">
        <v>25</v>
      </c>
      <c r="D27" s="31" t="s">
        <v>40</v>
      </c>
      <c r="E27" s="19" t="s">
        <v>20</v>
      </c>
      <c r="F27" s="17">
        <v>1</v>
      </c>
      <c r="G27" s="21">
        <v>71209</v>
      </c>
      <c r="H27" s="28">
        <f t="shared" si="3"/>
        <v>63579.46428571429</v>
      </c>
      <c r="I27" s="28">
        <f t="shared" si="4"/>
        <v>71209</v>
      </c>
      <c r="J27" s="26">
        <f t="shared" si="5"/>
        <v>0</v>
      </c>
      <c r="K27" s="16"/>
      <c r="L27" s="27" t="s">
        <v>22</v>
      </c>
      <c r="M27" s="71"/>
    </row>
    <row r="28" spans="1:13" ht="33" x14ac:dyDescent="0.25">
      <c r="A28" s="30">
        <v>20</v>
      </c>
      <c r="B28" s="29" t="s">
        <v>68</v>
      </c>
      <c r="C28" s="12" t="s">
        <v>25</v>
      </c>
      <c r="D28" s="31" t="s">
        <v>40</v>
      </c>
      <c r="E28" s="19" t="s">
        <v>20</v>
      </c>
      <c r="F28" s="17">
        <v>1</v>
      </c>
      <c r="G28" s="21">
        <v>71209</v>
      </c>
      <c r="H28" s="28">
        <f t="shared" si="3"/>
        <v>63579.46428571429</v>
      </c>
      <c r="I28" s="28">
        <f t="shared" si="4"/>
        <v>71209</v>
      </c>
      <c r="J28" s="26">
        <f t="shared" si="5"/>
        <v>0</v>
      </c>
      <c r="K28" s="16"/>
      <c r="L28" s="27" t="s">
        <v>22</v>
      </c>
      <c r="M28" s="71"/>
    </row>
    <row r="29" spans="1:13" ht="33" x14ac:dyDescent="0.25">
      <c r="A29" s="30">
        <v>21</v>
      </c>
      <c r="B29" s="29" t="s">
        <v>69</v>
      </c>
      <c r="C29" s="12" t="s">
        <v>25</v>
      </c>
      <c r="D29" s="31" t="s">
        <v>41</v>
      </c>
      <c r="E29" s="19" t="s">
        <v>20</v>
      </c>
      <c r="F29" s="17">
        <v>1</v>
      </c>
      <c r="G29" s="21">
        <v>3326</v>
      </c>
      <c r="H29" s="28">
        <f t="shared" si="3"/>
        <v>2969.6428571428573</v>
      </c>
      <c r="I29" s="28">
        <f t="shared" si="4"/>
        <v>3326</v>
      </c>
      <c r="J29" s="26" t="e">
        <f t="shared" si="5"/>
        <v>#VALUE!</v>
      </c>
      <c r="K29" s="16" t="s">
        <v>99</v>
      </c>
      <c r="L29" s="27" t="s">
        <v>22</v>
      </c>
      <c r="M29" s="71"/>
    </row>
    <row r="30" spans="1:13" ht="33" x14ac:dyDescent="0.25">
      <c r="A30" s="30">
        <v>22</v>
      </c>
      <c r="B30" s="29" t="s">
        <v>70</v>
      </c>
      <c r="C30" s="12" t="s">
        <v>25</v>
      </c>
      <c r="D30" s="31" t="s">
        <v>41</v>
      </c>
      <c r="E30" s="19" t="s">
        <v>20</v>
      </c>
      <c r="F30" s="17">
        <v>1</v>
      </c>
      <c r="G30" s="21">
        <v>3326</v>
      </c>
      <c r="H30" s="28">
        <f t="shared" si="3"/>
        <v>2969.6428571428573</v>
      </c>
      <c r="I30" s="28">
        <f t="shared" si="4"/>
        <v>3326</v>
      </c>
      <c r="J30" s="26" t="e">
        <f t="shared" si="5"/>
        <v>#VALUE!</v>
      </c>
      <c r="K30" s="16" t="s">
        <v>99</v>
      </c>
      <c r="L30" s="27" t="s">
        <v>22</v>
      </c>
      <c r="M30" s="71"/>
    </row>
    <row r="31" spans="1:13" ht="33" x14ac:dyDescent="0.25">
      <c r="A31" s="30">
        <v>23</v>
      </c>
      <c r="B31" s="29" t="s">
        <v>71</v>
      </c>
      <c r="C31" s="12" t="s">
        <v>25</v>
      </c>
      <c r="D31" s="31" t="s">
        <v>42</v>
      </c>
      <c r="E31" s="19" t="s">
        <v>20</v>
      </c>
      <c r="F31" s="17">
        <v>1</v>
      </c>
      <c r="G31" s="21">
        <v>18399</v>
      </c>
      <c r="H31" s="28">
        <f t="shared" si="3"/>
        <v>16427.678571428572</v>
      </c>
      <c r="I31" s="28">
        <f t="shared" si="4"/>
        <v>18399</v>
      </c>
      <c r="J31" s="26">
        <f t="shared" si="5"/>
        <v>0</v>
      </c>
      <c r="K31" s="16"/>
      <c r="L31" s="27" t="s">
        <v>22</v>
      </c>
      <c r="M31" s="71"/>
    </row>
    <row r="32" spans="1:13" ht="33" x14ac:dyDescent="0.25">
      <c r="A32" s="30">
        <v>24</v>
      </c>
      <c r="B32" s="29" t="s">
        <v>72</v>
      </c>
      <c r="C32" s="12" t="s">
        <v>25</v>
      </c>
      <c r="D32" s="31" t="s">
        <v>43</v>
      </c>
      <c r="E32" s="19" t="s">
        <v>20</v>
      </c>
      <c r="F32" s="17">
        <v>1</v>
      </c>
      <c r="G32" s="21">
        <v>281781</v>
      </c>
      <c r="H32" s="28">
        <f t="shared" si="3"/>
        <v>251590.17857142858</v>
      </c>
      <c r="I32" s="28">
        <f t="shared" si="4"/>
        <v>281781</v>
      </c>
      <c r="J32" s="26">
        <f t="shared" si="5"/>
        <v>0</v>
      </c>
      <c r="K32" s="16"/>
      <c r="L32" s="27" t="s">
        <v>22</v>
      </c>
      <c r="M32" s="71"/>
    </row>
    <row r="33" spans="1:13" ht="33" x14ac:dyDescent="0.25">
      <c r="A33" s="30">
        <v>25</v>
      </c>
      <c r="B33" s="29" t="s">
        <v>73</v>
      </c>
      <c r="C33" s="12" t="s">
        <v>25</v>
      </c>
      <c r="D33" s="31" t="s">
        <v>43</v>
      </c>
      <c r="E33" s="19" t="s">
        <v>20</v>
      </c>
      <c r="F33" s="17">
        <v>1</v>
      </c>
      <c r="G33" s="21">
        <v>281781</v>
      </c>
      <c r="H33" s="28">
        <f t="shared" si="3"/>
        <v>251590.17857142858</v>
      </c>
      <c r="I33" s="28">
        <f t="shared" si="4"/>
        <v>281781</v>
      </c>
      <c r="J33" s="26">
        <f t="shared" si="5"/>
        <v>0</v>
      </c>
      <c r="K33" s="16"/>
      <c r="L33" s="27" t="s">
        <v>22</v>
      </c>
      <c r="M33" s="71"/>
    </row>
    <row r="34" spans="1:13" ht="33" x14ac:dyDescent="0.25">
      <c r="A34" s="30">
        <v>26</v>
      </c>
      <c r="B34" s="29" t="s">
        <v>74</v>
      </c>
      <c r="C34" s="12" t="s">
        <v>25</v>
      </c>
      <c r="D34" s="31" t="s">
        <v>44</v>
      </c>
      <c r="E34" s="19" t="s">
        <v>20</v>
      </c>
      <c r="F34" s="17">
        <v>1</v>
      </c>
      <c r="G34" s="21">
        <v>281781</v>
      </c>
      <c r="H34" s="28">
        <f t="shared" si="3"/>
        <v>251590.17857142858</v>
      </c>
      <c r="I34" s="28">
        <f t="shared" si="4"/>
        <v>281781</v>
      </c>
      <c r="J34" s="26">
        <f t="shared" si="5"/>
        <v>0</v>
      </c>
      <c r="K34" s="16"/>
      <c r="L34" s="27" t="s">
        <v>22</v>
      </c>
      <c r="M34" s="71"/>
    </row>
    <row r="35" spans="1:13" ht="33" x14ac:dyDescent="0.25">
      <c r="A35" s="30">
        <v>27</v>
      </c>
      <c r="B35" s="29" t="s">
        <v>75</v>
      </c>
      <c r="C35" s="12" t="s">
        <v>25</v>
      </c>
      <c r="D35" s="31" t="s">
        <v>44</v>
      </c>
      <c r="E35" s="19" t="s">
        <v>20</v>
      </c>
      <c r="F35" s="17">
        <v>1</v>
      </c>
      <c r="G35" s="21">
        <v>281781</v>
      </c>
      <c r="H35" s="28">
        <f t="shared" si="3"/>
        <v>251590.17857142858</v>
      </c>
      <c r="I35" s="28">
        <f t="shared" si="4"/>
        <v>281781</v>
      </c>
      <c r="J35" s="26">
        <f t="shared" si="5"/>
        <v>0</v>
      </c>
      <c r="K35" s="16"/>
      <c r="L35" s="27" t="s">
        <v>22</v>
      </c>
      <c r="M35" s="71"/>
    </row>
    <row r="36" spans="1:13" ht="33" x14ac:dyDescent="0.25">
      <c r="A36" s="30">
        <v>28</v>
      </c>
      <c r="B36" s="29" t="s">
        <v>76</v>
      </c>
      <c r="C36" s="12" t="s">
        <v>25</v>
      </c>
      <c r="D36" s="31" t="s">
        <v>45</v>
      </c>
      <c r="E36" s="19" t="s">
        <v>20</v>
      </c>
      <c r="F36" s="17">
        <v>1</v>
      </c>
      <c r="G36" s="21">
        <v>7867</v>
      </c>
      <c r="H36" s="28">
        <f t="shared" si="3"/>
        <v>7024.1071428571431</v>
      </c>
      <c r="I36" s="28">
        <f t="shared" si="4"/>
        <v>7867</v>
      </c>
      <c r="J36" s="26" t="e">
        <f t="shared" si="5"/>
        <v>#VALUE!</v>
      </c>
      <c r="K36" s="16" t="s">
        <v>99</v>
      </c>
      <c r="L36" s="27" t="s">
        <v>22</v>
      </c>
      <c r="M36" s="71"/>
    </row>
    <row r="37" spans="1:13" ht="33" x14ac:dyDescent="0.25">
      <c r="A37" s="30">
        <v>29</v>
      </c>
      <c r="B37" s="29" t="s">
        <v>77</v>
      </c>
      <c r="C37" s="12" t="s">
        <v>25</v>
      </c>
      <c r="D37" s="31" t="s">
        <v>46</v>
      </c>
      <c r="E37" s="19" t="s">
        <v>20</v>
      </c>
      <c r="F37" s="17">
        <v>1</v>
      </c>
      <c r="G37" s="21">
        <v>1342</v>
      </c>
      <c r="H37" s="28">
        <f t="shared" si="3"/>
        <v>1198.2142857142858</v>
      </c>
      <c r="I37" s="28">
        <f t="shared" si="4"/>
        <v>1342</v>
      </c>
      <c r="J37" s="26" t="e">
        <f t="shared" si="5"/>
        <v>#VALUE!</v>
      </c>
      <c r="K37" s="16" t="s">
        <v>99</v>
      </c>
      <c r="L37" s="27" t="s">
        <v>22</v>
      </c>
      <c r="M37" s="71"/>
    </row>
    <row r="38" spans="1:13" ht="37.5" x14ac:dyDescent="0.25">
      <c r="A38" s="30">
        <v>30</v>
      </c>
      <c r="B38" s="29" t="s">
        <v>78</v>
      </c>
      <c r="C38" s="12" t="s">
        <v>25</v>
      </c>
      <c r="D38" s="31" t="s">
        <v>47</v>
      </c>
      <c r="E38" s="19" t="s">
        <v>20</v>
      </c>
      <c r="F38" s="17">
        <v>1</v>
      </c>
      <c r="G38" s="21">
        <v>1418480</v>
      </c>
      <c r="H38" s="28">
        <f t="shared" si="3"/>
        <v>1266500</v>
      </c>
      <c r="I38" s="28">
        <f t="shared" si="4"/>
        <v>1418480</v>
      </c>
      <c r="J38" s="26">
        <f t="shared" si="5"/>
        <v>0</v>
      </c>
      <c r="K38" s="16"/>
      <c r="L38" s="27" t="s">
        <v>22</v>
      </c>
      <c r="M38" s="71"/>
    </row>
    <row r="39" spans="1:13" ht="33" x14ac:dyDescent="0.25">
      <c r="A39" s="30">
        <v>31</v>
      </c>
      <c r="B39" s="29" t="s">
        <v>79</v>
      </c>
      <c r="C39" s="12" t="s">
        <v>25</v>
      </c>
      <c r="D39" s="31" t="s">
        <v>48</v>
      </c>
      <c r="E39" s="19" t="s">
        <v>20</v>
      </c>
      <c r="F39" s="17">
        <v>1</v>
      </c>
      <c r="G39" s="21">
        <v>7629</v>
      </c>
      <c r="H39" s="28">
        <f t="shared" si="3"/>
        <v>6811.6071428571431</v>
      </c>
      <c r="I39" s="28">
        <f t="shared" si="4"/>
        <v>7629</v>
      </c>
      <c r="J39" s="26">
        <f t="shared" si="5"/>
        <v>0</v>
      </c>
      <c r="K39" s="16"/>
      <c r="L39" s="27" t="s">
        <v>22</v>
      </c>
      <c r="M39" s="71"/>
    </row>
    <row r="40" spans="1:13" ht="37.5" x14ac:dyDescent="0.25">
      <c r="A40" s="30">
        <v>32</v>
      </c>
      <c r="B40" s="29" t="s">
        <v>80</v>
      </c>
      <c r="C40" s="12" t="s">
        <v>25</v>
      </c>
      <c r="D40" s="31" t="s">
        <v>49</v>
      </c>
      <c r="E40" s="19" t="s">
        <v>20</v>
      </c>
      <c r="F40" s="17">
        <v>1</v>
      </c>
      <c r="G40" s="21">
        <v>535</v>
      </c>
      <c r="H40" s="28">
        <f t="shared" si="3"/>
        <v>477.67857142857144</v>
      </c>
      <c r="I40" s="28">
        <f t="shared" si="4"/>
        <v>535</v>
      </c>
      <c r="J40" s="26" t="e">
        <f t="shared" si="5"/>
        <v>#VALUE!</v>
      </c>
      <c r="K40" s="16" t="s">
        <v>99</v>
      </c>
      <c r="L40" s="27" t="s">
        <v>22</v>
      </c>
      <c r="M40" s="71"/>
    </row>
    <row r="41" spans="1:13" ht="33" x14ac:dyDescent="0.25">
      <c r="A41" s="30">
        <v>33</v>
      </c>
      <c r="B41" s="29" t="s">
        <v>81</v>
      </c>
      <c r="C41" s="12" t="s">
        <v>25</v>
      </c>
      <c r="D41" s="31" t="s">
        <v>50</v>
      </c>
      <c r="E41" s="19" t="s">
        <v>20</v>
      </c>
      <c r="F41" s="17">
        <v>1</v>
      </c>
      <c r="G41" s="21">
        <v>281781</v>
      </c>
      <c r="H41" s="28">
        <f t="shared" si="3"/>
        <v>251590.17857142858</v>
      </c>
      <c r="I41" s="28">
        <f t="shared" si="4"/>
        <v>281781</v>
      </c>
      <c r="J41" s="26">
        <f t="shared" si="5"/>
        <v>0</v>
      </c>
      <c r="K41" s="16"/>
      <c r="L41" s="27" t="s">
        <v>22</v>
      </c>
      <c r="M41" s="71"/>
    </row>
    <row r="42" spans="1:13" ht="33" x14ac:dyDescent="0.25">
      <c r="A42" s="30">
        <v>34</v>
      </c>
      <c r="B42" s="29" t="s">
        <v>82</v>
      </c>
      <c r="C42" s="12" t="s">
        <v>25</v>
      </c>
      <c r="D42" s="31" t="s">
        <v>50</v>
      </c>
      <c r="E42" s="19" t="s">
        <v>20</v>
      </c>
      <c r="F42" s="17">
        <v>1</v>
      </c>
      <c r="G42" s="21">
        <v>281781</v>
      </c>
      <c r="H42" s="28">
        <f t="shared" si="3"/>
        <v>251590.17857142858</v>
      </c>
      <c r="I42" s="28">
        <f t="shared" si="4"/>
        <v>281781</v>
      </c>
      <c r="J42" s="26">
        <f t="shared" si="5"/>
        <v>0</v>
      </c>
      <c r="K42" s="16"/>
      <c r="L42" s="27" t="s">
        <v>22</v>
      </c>
      <c r="M42" s="71"/>
    </row>
    <row r="43" spans="1:13" ht="33" x14ac:dyDescent="0.25">
      <c r="A43" s="30">
        <v>35</v>
      </c>
      <c r="B43" s="29" t="s">
        <v>83</v>
      </c>
      <c r="C43" s="12" t="s">
        <v>25</v>
      </c>
      <c r="D43" s="31" t="s">
        <v>51</v>
      </c>
      <c r="E43" s="19" t="s">
        <v>20</v>
      </c>
      <c r="F43" s="17">
        <v>1</v>
      </c>
      <c r="G43" s="21">
        <v>14638</v>
      </c>
      <c r="H43" s="28">
        <f t="shared" si="3"/>
        <v>13069.642857142859</v>
      </c>
      <c r="I43" s="28">
        <f t="shared" si="4"/>
        <v>14638</v>
      </c>
      <c r="J43" s="26" t="e">
        <f t="shared" si="5"/>
        <v>#VALUE!</v>
      </c>
      <c r="K43" s="16" t="s">
        <v>99</v>
      </c>
      <c r="L43" s="27" t="s">
        <v>22</v>
      </c>
      <c r="M43" s="71"/>
    </row>
    <row r="44" spans="1:13" ht="37.5" x14ac:dyDescent="0.25">
      <c r="A44" s="30">
        <v>36</v>
      </c>
      <c r="B44" s="29" t="s">
        <v>84</v>
      </c>
      <c r="C44" s="12" t="s">
        <v>25</v>
      </c>
      <c r="D44" s="31" t="s">
        <v>33</v>
      </c>
      <c r="E44" s="19" t="s">
        <v>20</v>
      </c>
      <c r="F44" s="17">
        <v>1</v>
      </c>
      <c r="G44" s="21">
        <v>4673</v>
      </c>
      <c r="H44" s="28">
        <f t="shared" si="3"/>
        <v>4172.3214285714284</v>
      </c>
      <c r="I44" s="28">
        <f t="shared" si="4"/>
        <v>4673</v>
      </c>
      <c r="J44" s="26" t="e">
        <f t="shared" si="5"/>
        <v>#VALUE!</v>
      </c>
      <c r="K44" s="16" t="s">
        <v>99</v>
      </c>
      <c r="L44" s="27" t="s">
        <v>22</v>
      </c>
      <c r="M44" s="71"/>
    </row>
    <row r="45" spans="1:13" ht="37.5" x14ac:dyDescent="0.25">
      <c r="A45" s="30">
        <v>37</v>
      </c>
      <c r="B45" s="29" t="s">
        <v>85</v>
      </c>
      <c r="C45" s="12" t="s">
        <v>25</v>
      </c>
      <c r="D45" s="31" t="s">
        <v>33</v>
      </c>
      <c r="E45" s="19" t="s">
        <v>20</v>
      </c>
      <c r="F45" s="17">
        <v>1</v>
      </c>
      <c r="G45" s="21">
        <v>4673</v>
      </c>
      <c r="H45" s="28">
        <f t="shared" si="3"/>
        <v>4172.3214285714284</v>
      </c>
      <c r="I45" s="28">
        <f t="shared" si="4"/>
        <v>4673</v>
      </c>
      <c r="J45" s="26" t="e">
        <f t="shared" si="5"/>
        <v>#VALUE!</v>
      </c>
      <c r="K45" s="16" t="s">
        <v>99</v>
      </c>
      <c r="L45" s="27" t="s">
        <v>22</v>
      </c>
      <c r="M45" s="71"/>
    </row>
    <row r="46" spans="1:13" ht="33" x14ac:dyDescent="0.25">
      <c r="A46" s="30">
        <v>38</v>
      </c>
      <c r="B46" s="29" t="s">
        <v>86</v>
      </c>
      <c r="C46" s="12" t="s">
        <v>25</v>
      </c>
      <c r="D46" s="31" t="s">
        <v>52</v>
      </c>
      <c r="E46" s="19" t="s">
        <v>20</v>
      </c>
      <c r="F46" s="17">
        <v>1</v>
      </c>
      <c r="G46" s="21">
        <v>12500</v>
      </c>
      <c r="H46" s="28">
        <f>G46/112*100*F46</f>
        <v>11160.714285714286</v>
      </c>
      <c r="I46" s="28">
        <f>G46*F46</f>
        <v>12500</v>
      </c>
      <c r="J46" s="26">
        <f t="shared" si="5"/>
        <v>0</v>
      </c>
      <c r="K46" s="16"/>
      <c r="L46" s="27" t="s">
        <v>22</v>
      </c>
      <c r="M46" s="71"/>
    </row>
    <row r="47" spans="1:13" ht="33" x14ac:dyDescent="0.25">
      <c r="A47" s="30">
        <v>39</v>
      </c>
      <c r="B47" s="29" t="s">
        <v>87</v>
      </c>
      <c r="C47" s="12" t="s">
        <v>25</v>
      </c>
      <c r="D47" s="31" t="s">
        <v>52</v>
      </c>
      <c r="E47" s="19" t="s">
        <v>20</v>
      </c>
      <c r="F47" s="17">
        <v>1</v>
      </c>
      <c r="G47" s="21">
        <v>12500</v>
      </c>
      <c r="H47" s="28">
        <f>G47/112*100*F47</f>
        <v>11160.714285714286</v>
      </c>
      <c r="I47" s="28">
        <f>G47*F47</f>
        <v>12500</v>
      </c>
      <c r="J47" s="26">
        <f t="shared" si="5"/>
        <v>0</v>
      </c>
      <c r="K47" s="16"/>
      <c r="L47" s="27" t="s">
        <v>22</v>
      </c>
      <c r="M47" s="71"/>
    </row>
    <row r="48" spans="1:13" ht="35.25" customHeight="1" x14ac:dyDescent="0.25">
      <c r="A48" s="30">
        <v>40</v>
      </c>
      <c r="B48" s="29" t="s">
        <v>88</v>
      </c>
      <c r="C48" s="12" t="s">
        <v>25</v>
      </c>
      <c r="D48" s="31" t="s">
        <v>52</v>
      </c>
      <c r="E48" s="19" t="s">
        <v>20</v>
      </c>
      <c r="F48" s="17">
        <v>2</v>
      </c>
      <c r="G48" s="21">
        <v>12500</v>
      </c>
      <c r="H48" s="28">
        <f>G48/112*100*F48</f>
        <v>22321.428571428572</v>
      </c>
      <c r="I48" s="28">
        <f>G48*F48</f>
        <v>25000</v>
      </c>
      <c r="J48" s="26">
        <f t="shared" si="5"/>
        <v>0</v>
      </c>
      <c r="K48" s="16"/>
      <c r="L48" s="27" t="s">
        <v>22</v>
      </c>
      <c r="M48" s="71"/>
    </row>
    <row r="49" spans="1:13" ht="30" customHeight="1" x14ac:dyDescent="0.25">
      <c r="A49" s="60" t="s">
        <v>9</v>
      </c>
      <c r="B49" s="60"/>
      <c r="C49" s="60"/>
      <c r="D49" s="60"/>
      <c r="E49" s="60"/>
      <c r="F49" s="60"/>
      <c r="G49" s="22"/>
      <c r="H49" s="23">
        <f>SUM(H9:H48)</f>
        <v>4641713.3928571437</v>
      </c>
      <c r="I49" s="23">
        <f>SUM(I9:I48)</f>
        <v>5198719</v>
      </c>
      <c r="J49" s="24" t="e">
        <f>SUM(J9:J48)</f>
        <v>#VALUE!</v>
      </c>
      <c r="K49" s="25">
        <f>SUM(K9:K48)</f>
        <v>0</v>
      </c>
      <c r="L49" s="9" t="s">
        <v>22</v>
      </c>
      <c r="M49" s="72"/>
    </row>
    <row r="50" spans="1:13" ht="51.75" customHeight="1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3" ht="20.25" customHeight="1" x14ac:dyDescent="0.3">
      <c r="A51" s="57" t="s">
        <v>18</v>
      </c>
      <c r="B51" s="57"/>
      <c r="C51" s="57"/>
      <c r="D51" s="57"/>
      <c r="E51" s="61" t="e">
        <f>J49</f>
        <v>#VALUE!</v>
      </c>
      <c r="F51" s="61"/>
      <c r="G51" s="20"/>
      <c r="H51" s="10"/>
      <c r="I51" s="10"/>
      <c r="J51" s="13"/>
      <c r="K51" s="13"/>
      <c r="L51" s="13"/>
      <c r="M51" s="13"/>
    </row>
    <row r="52" spans="1:13" ht="20.25" customHeight="1" x14ac:dyDescent="0.3">
      <c r="A52" s="57" t="s">
        <v>23</v>
      </c>
      <c r="B52" s="57"/>
      <c r="C52" s="57"/>
      <c r="D52" s="57"/>
      <c r="E52" s="61" t="e">
        <f>K49-J49</f>
        <v>#VALUE!</v>
      </c>
      <c r="F52" s="61"/>
      <c r="G52" s="20"/>
      <c r="H52" s="10"/>
      <c r="I52" s="10"/>
      <c r="J52" s="13"/>
      <c r="K52" s="13"/>
      <c r="L52" s="13"/>
      <c r="M52" s="13"/>
    </row>
    <row r="53" spans="1:13" ht="47.25" customHeight="1" x14ac:dyDescent="0.25">
      <c r="A53" s="62" t="s">
        <v>24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 ht="20.25" x14ac:dyDescent="0.3">
      <c r="A54" s="4" t="s">
        <v>15</v>
      </c>
      <c r="B54" s="10"/>
      <c r="C54" s="10"/>
      <c r="D54" s="10"/>
      <c r="E54" s="10"/>
      <c r="F54" s="10"/>
      <c r="G54" s="10"/>
      <c r="H54" s="10"/>
      <c r="I54" s="10"/>
      <c r="J54" s="13"/>
      <c r="K54" s="13"/>
      <c r="L54" s="13"/>
      <c r="M54" s="13"/>
    </row>
    <row r="55" spans="1:13" ht="20.25" x14ac:dyDescent="0.3">
      <c r="A55" s="4" t="s">
        <v>10</v>
      </c>
      <c r="B55" s="10"/>
      <c r="C55" s="10"/>
      <c r="D55" s="10"/>
      <c r="E55" s="10"/>
      <c r="F55" s="10"/>
      <c r="G55" s="10"/>
      <c r="H55" s="10"/>
      <c r="I55" s="10"/>
      <c r="J55" s="13"/>
      <c r="K55" s="13"/>
      <c r="L55" s="13"/>
      <c r="M55" s="13"/>
    </row>
    <row r="56" spans="1:13" ht="20.25" x14ac:dyDescent="0.3">
      <c r="A56" s="4"/>
      <c r="B56" s="10" t="s">
        <v>11</v>
      </c>
      <c r="C56" s="10"/>
      <c r="D56" s="10"/>
      <c r="E56" s="10"/>
      <c r="F56" s="10"/>
      <c r="G56" s="10"/>
      <c r="H56" s="10"/>
      <c r="I56" s="10"/>
      <c r="J56" s="13"/>
      <c r="K56" s="13"/>
      <c r="L56" s="13"/>
      <c r="M56" s="13"/>
    </row>
    <row r="57" spans="1:13" ht="25.5" x14ac:dyDescent="0.35">
      <c r="A57" s="18" t="s">
        <v>27</v>
      </c>
      <c r="B57" s="53" t="s">
        <v>97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ht="25.5" x14ac:dyDescent="0.35">
      <c r="A58" s="18"/>
      <c r="B58" s="53" t="s">
        <v>98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 ht="20.25" customHeight="1" x14ac:dyDescent="0.25">
      <c r="A59" s="66" t="s">
        <v>28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</row>
    <row r="60" spans="1:13" ht="42.6" customHeight="1" x14ac:dyDescent="0.25">
      <c r="A60" s="66" t="s">
        <v>29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20.25" x14ac:dyDescent="0.2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67"/>
      <c r="B62" s="67"/>
      <c r="C62" s="67"/>
      <c r="D62" s="67"/>
      <c r="E62" s="4"/>
      <c r="F62" s="4"/>
      <c r="G62" s="4"/>
      <c r="H62" s="4"/>
      <c r="I62" s="4"/>
      <c r="J62" s="63"/>
      <c r="K62" s="63"/>
      <c r="L62" s="63"/>
      <c r="M62" s="63"/>
    </row>
    <row r="63" spans="1:13" ht="20.25" customHeight="1" x14ac:dyDescent="0.25">
      <c r="A63" s="68" t="s">
        <v>12</v>
      </c>
      <c r="B63" s="68"/>
      <c r="C63" s="68"/>
      <c r="D63" s="68"/>
      <c r="E63" s="4"/>
      <c r="F63" s="4"/>
      <c r="G63" s="4"/>
      <c r="H63" s="4"/>
      <c r="I63" s="4"/>
      <c r="J63" s="64"/>
      <c r="K63" s="64"/>
      <c r="L63" s="64"/>
      <c r="M63" s="64"/>
    </row>
    <row r="64" spans="1:13" ht="20.25" x14ac:dyDescent="0.2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1" thickBot="1" x14ac:dyDescent="0.3">
      <c r="A65" s="8"/>
      <c r="B65" s="4"/>
      <c r="C65" s="4"/>
      <c r="D65" s="4"/>
      <c r="E65" s="4"/>
      <c r="F65" s="4"/>
      <c r="G65" s="4"/>
      <c r="H65" s="4"/>
      <c r="I65" s="4"/>
      <c r="J65" s="63"/>
      <c r="K65" s="63"/>
      <c r="L65" s="63"/>
      <c r="M65" s="63"/>
    </row>
    <row r="66" spans="1:13" ht="20.25" x14ac:dyDescent="0.25">
      <c r="A66" s="8"/>
      <c r="B66" s="4"/>
      <c r="C66" s="4"/>
      <c r="D66" s="4"/>
      <c r="E66" s="4"/>
      <c r="F66" s="4"/>
      <c r="G66" s="4"/>
      <c r="H66" s="4"/>
      <c r="I66" s="4"/>
      <c r="J66" s="64"/>
      <c r="K66" s="64"/>
      <c r="L66" s="64"/>
      <c r="M66" s="64"/>
    </row>
  </sheetData>
  <mergeCells count="22">
    <mergeCell ref="A60:M60"/>
    <mergeCell ref="A59:M59"/>
    <mergeCell ref="B57:M57"/>
    <mergeCell ref="A53:M53"/>
    <mergeCell ref="B58:M58"/>
    <mergeCell ref="A63:D63"/>
    <mergeCell ref="J63:M63"/>
    <mergeCell ref="J65:M65"/>
    <mergeCell ref="J66:M66"/>
    <mergeCell ref="A62:D62"/>
    <mergeCell ref="J62:M62"/>
    <mergeCell ref="A51:D51"/>
    <mergeCell ref="A52:D52"/>
    <mergeCell ref="A49:F49"/>
    <mergeCell ref="A2:M2"/>
    <mergeCell ref="A3:M3"/>
    <mergeCell ref="A4:M4"/>
    <mergeCell ref="A5:M5"/>
    <mergeCell ref="A6:M6"/>
    <mergeCell ref="E51:F51"/>
    <mergeCell ref="E52:F52"/>
    <mergeCell ref="M9:M49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CD5E4E-B397-47EB-9243-8942F565ADE3}"/>
</file>

<file path=customXml/itemProps2.xml><?xml version="1.0" encoding="utf-8"?>
<ds:datastoreItem xmlns:ds="http://schemas.openxmlformats.org/officeDocument/2006/customXml" ds:itemID="{BE33251A-A24C-4434-8C3A-976825C854A1}"/>
</file>

<file path=customXml/itemProps3.xml><?xml version="1.0" encoding="utf-8"?>
<ds:datastoreItem xmlns:ds="http://schemas.openxmlformats.org/officeDocument/2006/customXml" ds:itemID="{6F14DE29-670F-4ECA-80AC-E674BAB3E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№ 0053-PROC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2022-01-10T13:21:06Z</dcterms:modified>
</cp:coreProperties>
</file>