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85 0166-PROC-2023 Повторная продажа мех-тех и кабеля РФ\01.Документы для размещения\"/>
    </mc:Choice>
  </mc:AlternateContent>
  <bookViews>
    <workbookView xWindow="0" yWindow="0" windowWidth="28800" windowHeight="12000"/>
  </bookViews>
  <sheets>
    <sheet name="заявка " sheetId="3" r:id="rId1"/>
  </sheets>
  <definedNames>
    <definedName name="_xlnm._FilterDatabase" localSheetId="0" hidden="1">'заявка '!$A$9:$BS$224</definedName>
  </definedNames>
  <calcPr calcId="162913"/>
</workbook>
</file>

<file path=xl/calcChain.xml><?xml version="1.0" encoding="utf-8"?>
<calcChain xmlns="http://schemas.openxmlformats.org/spreadsheetml/2006/main">
  <c r="J213" i="3" l="1"/>
  <c r="J212" i="3"/>
  <c r="J211" i="3"/>
  <c r="J210" i="3"/>
  <c r="J209" i="3"/>
  <c r="J208" i="3"/>
  <c r="J207" i="3"/>
  <c r="J206" i="3"/>
  <c r="J205" i="3"/>
  <c r="J204" i="3"/>
  <c r="J203" i="3"/>
  <c r="J202" i="3"/>
  <c r="J201" i="3"/>
  <c r="J200" i="3"/>
  <c r="J199" i="3"/>
  <c r="J198" i="3"/>
  <c r="J197" i="3"/>
  <c r="J196" i="3"/>
  <c r="J195" i="3"/>
  <c r="J194" i="3"/>
  <c r="J193" i="3"/>
  <c r="J192" i="3"/>
  <c r="J191" i="3"/>
  <c r="J190" i="3"/>
  <c r="J189" i="3"/>
  <c r="J188" i="3"/>
  <c r="J187" i="3"/>
  <c r="J186" i="3"/>
  <c r="J185" i="3"/>
  <c r="J184" i="3"/>
  <c r="J183" i="3"/>
  <c r="J182" i="3"/>
  <c r="J181" i="3"/>
  <c r="J180" i="3"/>
  <c r="J179" i="3"/>
  <c r="J178" i="3"/>
  <c r="J177" i="3"/>
  <c r="J176" i="3"/>
  <c r="J175" i="3"/>
  <c r="J174" i="3"/>
  <c r="J173" i="3"/>
  <c r="J172" i="3"/>
  <c r="J171" i="3"/>
  <c r="J170" i="3"/>
  <c r="J169" i="3"/>
  <c r="J168" i="3"/>
  <c r="J167" i="3"/>
  <c r="J166" i="3"/>
  <c r="J165" i="3"/>
  <c r="J164" i="3"/>
  <c r="J163" i="3"/>
  <c r="J162" i="3"/>
  <c r="J161" i="3"/>
  <c r="J160" i="3"/>
  <c r="J159" i="3"/>
  <c r="J158" i="3"/>
  <c r="J157" i="3"/>
  <c r="J156" i="3"/>
  <c r="J155" i="3"/>
  <c r="J154" i="3"/>
  <c r="J153" i="3"/>
  <c r="J152" i="3"/>
  <c r="J151" i="3"/>
  <c r="J150" i="3"/>
  <c r="J149" i="3"/>
  <c r="J148" i="3"/>
  <c r="J147" i="3"/>
  <c r="J146" i="3"/>
  <c r="J145" i="3"/>
  <c r="J144" i="3"/>
  <c r="J143" i="3"/>
  <c r="J142" i="3"/>
  <c r="J141" i="3"/>
  <c r="J140" i="3"/>
  <c r="J139" i="3"/>
  <c r="J138" i="3"/>
  <c r="J137" i="3"/>
  <c r="J136" i="3"/>
  <c r="J135" i="3"/>
  <c r="J134" i="3"/>
  <c r="J133" i="3"/>
  <c r="J132" i="3"/>
  <c r="J131" i="3"/>
  <c r="J130" i="3"/>
  <c r="J129" i="3"/>
  <c r="J128" i="3"/>
  <c r="J127" i="3"/>
  <c r="J126" i="3"/>
  <c r="J125" i="3"/>
  <c r="J124" i="3"/>
  <c r="J123" i="3"/>
  <c r="J122" i="3"/>
  <c r="J121" i="3"/>
  <c r="J120" i="3"/>
  <c r="J119" i="3"/>
  <c r="J118" i="3"/>
  <c r="J117" i="3"/>
  <c r="J116" i="3"/>
  <c r="J115" i="3"/>
  <c r="J114" i="3"/>
  <c r="J113" i="3"/>
  <c r="J112" i="3"/>
  <c r="J111" i="3"/>
  <c r="J110" i="3"/>
  <c r="J109" i="3"/>
  <c r="J108" i="3"/>
  <c r="J107" i="3"/>
  <c r="J106" i="3"/>
  <c r="J105" i="3"/>
  <c r="J104" i="3"/>
  <c r="J103" i="3"/>
  <c r="J102" i="3"/>
  <c r="J101" i="3"/>
  <c r="J100" i="3"/>
  <c r="J99" i="3"/>
  <c r="J98" i="3"/>
  <c r="J97" i="3"/>
  <c r="J96" i="3"/>
  <c r="J95" i="3"/>
  <c r="J94" i="3"/>
  <c r="J93" i="3"/>
  <c r="J92" i="3"/>
  <c r="J91" i="3"/>
  <c r="J90" i="3"/>
  <c r="J89" i="3"/>
  <c r="J88" i="3"/>
  <c r="J87" i="3"/>
  <c r="J86" i="3"/>
  <c r="J85" i="3"/>
  <c r="J84" i="3"/>
  <c r="J83" i="3"/>
  <c r="J82" i="3"/>
  <c r="J81" i="3"/>
  <c r="J80" i="3"/>
  <c r="J79" i="3"/>
  <c r="J78" i="3"/>
  <c r="J77" i="3"/>
  <c r="J76" i="3"/>
  <c r="J75" i="3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I214" i="3"/>
  <c r="J214" i="3" l="1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13" i="3" l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1" i="3"/>
  <c r="L12" i="3"/>
  <c r="L10" i="3"/>
  <c r="L214" i="3" l="1"/>
</calcChain>
</file>

<file path=xl/sharedStrings.xml><?xml version="1.0" encoding="utf-8"?>
<sst xmlns="http://schemas.openxmlformats.org/spreadsheetml/2006/main" count="1023" uniqueCount="319">
  <si>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</si>
  <si>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</si>
  <si>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</si>
  <si>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</si>
  <si>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</si>
  <si>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</si>
  <si>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</si>
  <si>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</si>
  <si>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</si>
  <si>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</si>
  <si>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</si>
  <si>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</si>
  <si>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</si>
  <si>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</si>
  <si>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</si>
  <si>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</si>
  <si>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</si>
  <si>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</si>
  <si>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</si>
  <si>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</si>
  <si>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</si>
  <si>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</si>
  <si>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</si>
  <si>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</si>
  <si>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</si>
  <si>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</si>
  <si>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</si>
  <si>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</si>
  <si>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шт</t>
  </si>
  <si>
    <t>Пеногенератор / Foam Producing Agent (200L drum)</t>
  </si>
  <si>
    <t>Сливное устройство пены FFВ-4 .... / Foam drain device....</t>
  </si>
  <si>
    <t>Камера пены FС-2 .... / Foam chamber....</t>
  </si>
  <si>
    <t>Сливное устройство пены РРВ-2 .... / Foam drain device....</t>
  </si>
  <si>
    <t>Герметизатор ПЗУ-5 / Pneumatic plugging device PPD-5</t>
  </si>
  <si>
    <t>Электропривод R7N6-5 Вращающий момент: 1600 Нм 380 В, 3Ф, 50 Гц, / Actuator, EIM Model  R7N6-5</t>
  </si>
  <si>
    <t>Прокладка корпуса / Casing gasket</t>
  </si>
  <si>
    <t>Датчик расхода ДРГ.М-160 / Flow sensor DRG.M-160</t>
  </si>
  <si>
    <t>T-45 База короба 2 м / T-45 Multi-Channel Raceway Base 2m</t>
  </si>
  <si>
    <t>T-45 Крышка короба 2 м / T-45 Multi-Channel Raceway Cover 2m</t>
  </si>
  <si>
    <t>T-45 Разделительная перегородка 2 м / T-45 Divider Wall 2m</t>
  </si>
  <si>
    <t>Демонтированный автоматический выключатель 200 A c Microlo, JJP36200 / Circuit breaker 200 A c Microlo, JJP36200</t>
  </si>
  <si>
    <t>Демонтированный автоматический выключатель 30 A c Microlo, HJL36030 / Circuit breaker 30 A c Microlo, HJL36030</t>
  </si>
  <si>
    <t>Ранцевый распылитель сорбента 'РСА-2' (50 л/мин) / Sorbent backpack spraying gun 'РСА-2' (50 l/min)</t>
  </si>
  <si>
    <t>Преобразователь модель RFT-9739-E-W-F-E-Z-E полевой монтаж-4 напряжение питания 85-250 Vac-E CE маркировка-W сертификат взрывобезопасности ATEX Eexd i / Transmitter model RFT-9739-E-W-F-E-Z-E</t>
  </si>
  <si>
    <t>Швеллер П14 (демонтированный СИКН) (FA04008) / Dismantling channel P14 (FA04008)</t>
  </si>
  <si>
    <t>Cтальная труба оцинкованная D-40мм (демонтированная СИКН)(FA53226) / Dismantled pipe Dn 40</t>
  </si>
  <si>
    <t>Cтальная труба оцинкованная D-50мм (демонтированная СИКН)(FA04097) / Dismantled pipe Dn 40</t>
  </si>
  <si>
    <t>Демонтированный ротор магистрального насоса 35-PU-C001B для 2-й фазы расширения, сер. №100052 (FA69433) / Dismantled pump Rotor</t>
  </si>
  <si>
    <t>Демонтированный ротор магистрального насоса 35-PU-C001A для 2-й фазы расширения, сер. №100051 (FA69432) / Dismantled pump Rotor</t>
  </si>
  <si>
    <t>Демонтированный ротор магистрального насоса 35-PU-C001С для 2-й фазы расширения, сер. №100053 (FA69434) / Dismantled pump Rotor</t>
  </si>
  <si>
    <t>Демонтированный ротор магистрального насоса 23-PU-C001С с производительностью 7661м3/ч (FA03359) / Dismantled pump Rotor</t>
  </si>
  <si>
    <t>Демонтированный кабель ВВГнг-LS 5х6 / Dismantling cable</t>
  </si>
  <si>
    <t>Демонтированная система ОВКВ Carrier модель 50SS-024 / Dismantled materials</t>
  </si>
  <si>
    <t>Демонтированный кабель контрольный 16х2х1,0 мм2 / Dismantling cable 16х2х1,0 мм2</t>
  </si>
  <si>
    <t>Лоток перфорированный секция Т-образная из оцинкованной стали, шириной 400 мм / Perforate tray T-section of galvan.steel, width 400 mm (030302542)</t>
  </si>
  <si>
    <t>Лоток перфорированный, прямая секция, из оцинкованной стали, длиной 2 м, шириной 400 мм / Perforate tray, straight section, of galvan.steel length 2 m, width 400 mm; (030407700, 030407701, 030302543)</t>
  </si>
  <si>
    <t>EXP-102934</t>
  </si>
  <si>
    <t>EXP-102937</t>
  </si>
  <si>
    <t>Покупатель ознакомлен с техническим состоянием материала, претензий не имеет.
The buyer is acquainted with the technical condition of the material.</t>
  </si>
  <si>
    <t xml:space="preserve">3.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</si>
  <si>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4.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</si>
  <si>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>Док-станция HP 230 Вт [VB043AA] (for 8440p, 8540p, 8540w) / HP Docking Station 230 W [VB043AA] (for 8440p, 8540p, 8540w)</t>
  </si>
  <si>
    <t>ПК HP 8200 Elite SFF [XY144EA] (Q67 Express, i7-2600 3.4 GHz, 4GB, 500GB, DVD-ROM, Win 7) / PC HP 8200 Elite SFF [XY144EA] (Q67 Express, i7-2600 3.4 GHz, 4GB, 500GB, DVD-ROM, Win 7)</t>
  </si>
  <si>
    <t>м</t>
  </si>
  <si>
    <t>км</t>
  </si>
  <si>
    <t>Компл</t>
  </si>
  <si>
    <t>1.</t>
  </si>
  <si>
    <t>2.</t>
  </si>
  <si>
    <t>Hewlett-Packard Ноутбук HP 2510p [RU537EA] / Hewlett-Packard Notebook HP 2510p [RU537EA]</t>
  </si>
  <si>
    <t>Анкерный штырь / Expanding dowel</t>
  </si>
  <si>
    <t>Балласт HELVAR EL2x58ngn / Ballast HELVAR EL2x58ngn</t>
  </si>
  <si>
    <t>Вкладыш SBR66101 / Insert</t>
  </si>
  <si>
    <t>Внешний модуль 64/51031006/4 / TRANCDUCER I/O VJDULE</t>
  </si>
  <si>
    <t>Горизонтальная лицевая панель для короба T70, для чертырех Mini-Com модулей, белая / Horizontal sloped communication faceplate for T70 for four Mini-Com modules, white</t>
  </si>
  <si>
    <t>Дополнительная изоляционная прокладка k / Additional insulation gasket kits as described in item #77</t>
  </si>
  <si>
    <t>Искробезопасный барьер / Safety barier</t>
  </si>
  <si>
    <t>Компактный ПК HP H5U30EA: HP 800ED SFF i74770 256G 8.0G 39 PC / HP H5U30EA: HP 800ED SFF i74770 256G 8.0G 39 PC</t>
  </si>
  <si>
    <t>Комплект втулок GLACIER BUSHES 4 / GLACIER BUSHES 4 SET</t>
  </si>
  <si>
    <t>Комплект втулок GLACIER BUSHES 5 / GLACIER BUSHES 5 SET</t>
  </si>
  <si>
    <t>Комплект втулок GLACIER BUSHES 6 / GLACIER BUSHES 6 SET</t>
  </si>
  <si>
    <t>Комплект запчастей / SPARES KIT</t>
  </si>
  <si>
    <t>Комплект мягких уплотнений - PTFE / SOFT SEAL KIT - PTFE</t>
  </si>
  <si>
    <t>Комплект мягких уплотнений / SOFT SEAL KIT</t>
  </si>
  <si>
    <t>Комплект регулировочных прокладок / Shim pack</t>
  </si>
  <si>
    <t>Комплект уплотнений / SEAL KIT</t>
  </si>
  <si>
    <t>Комплект уплотнительных колец для клапана ARC серии 9200 / O-rings kit for valve ARC seris 9200</t>
  </si>
  <si>
    <t>Коробка соединительная с отводом конденсата, маркировка взрывозащиты 2ExeIICT6, клеммы: 35 шт., тип UK3 N / Junction box with condensate drainage, explosion protection identification mark 2ExeIICT6, connection terminals: 35 pcs., typ UK3 N</t>
  </si>
  <si>
    <t>Крепежная проволока - 16SWG INCALLOY DS / LOCKING WIRE - 16SWG INCALLOY DS</t>
  </si>
  <si>
    <t>Крыльчатка.SDR50806Z / IMPELLER. Warranty Replacement</t>
  </si>
  <si>
    <t>Лампа DULUX S 9W/840 (G23) / Lamp DULUX S 9W/840 (G23)</t>
  </si>
  <si>
    <t>Лампа HQL 250W, E40 / Lamp HQL 250W, E40</t>
  </si>
  <si>
    <t>Лампа Sylvania 58W/154 арт.1440 / Lamp Sylvania 58W/154, art.1440</t>
  </si>
  <si>
    <t>Лампа SYLVANIA F 58W/54-765 G13 D26mm 1500mm / Lamp SYLVANIA F 58W/54-765 G13 D26mm 1500mm</t>
  </si>
  <si>
    <t>Лампа TL-D 18W/54-765 G13 T8 Philips 872790081578800 / Lamp TL-D 18W/54-765 G13 T8 Philips 872790081578800</t>
  </si>
  <si>
    <t>Лампа газоразрядная ДРЛ 250 М E40 (21) Лисма / Lamp ДРЛ 250 М E40 (21) Lisma</t>
  </si>
  <si>
    <t>Лампа ЛОН 230В 95Вт Е27 / Lamp LON 230V 100W E27</t>
  </si>
  <si>
    <t>Лампа люминесцентная L 58W/765 G13 OSRAM смол. 4008321959850/4052899352872 / Lamp L 58W/765 G13 OSRAM смол. 4008321959850/4052899352872</t>
  </si>
  <si>
    <t>Лампа люминесцентная, с термокатодом, одноцокольная, мощностью 32 Вт, на напряжение 240 В / Hot cathode, Single Ended, Fluorescent light, 32 W, 240 V</t>
  </si>
  <si>
    <t>Лампа накаливания галогенная, для наружнего освещения, с вольфрамовой нитью, на напряжение 240 В, мощностью 100 Вт / Tungsten halogen light for outdoor lighting, 240 V, 100 W</t>
  </si>
  <si>
    <t>Лампа накаливания галогенная, с вольфрамовой нитью, на напряжение 6 В, мощностью 9 Вт / Tungsten incandescent halogen light, 6 V, 9W</t>
  </si>
  <si>
    <t>Лампа накаливания  60 Вт / Incandescent lamp  60 W</t>
  </si>
  <si>
    <t>Механическое уплотнение / MECHANICAL SEAL</t>
  </si>
  <si>
    <t>Мукопросеиватель Каскад / Mukoproseivatel Kaskad</t>
  </si>
  <si>
    <t>Наружное неподвижное кольцевое уплотнение в сборе поз.1Х / External stationary seal ring assembly, item 1X</t>
  </si>
  <si>
    <t>Основной корпус + нормально закрытый блок / Main Body + Normally Closed Block</t>
  </si>
  <si>
    <t>Патрон Е40 керамический / Ceramic cartridge  Е40</t>
  </si>
  <si>
    <t>Подшипник (маслонасос) / Bearing (lube oil pump)</t>
  </si>
  <si>
    <t>Провод ВЛ-6 кВ МЕ-12 (демонтированный) / Wire VL-6 kV ME-12 (dismantled) (АС-50)</t>
  </si>
  <si>
    <t>Процессор открытого контроллера 1747-OCEDCBA/A ***заменен мод. номер Использовать 1021140 / Open controller CPU ***Use number 1021140***</t>
  </si>
  <si>
    <t>Пружинная гайка привода / ACTUATOR SPRING UNIT</t>
  </si>
  <si>
    <t>Разделительное кольцо кожуха SBR34225 / Body spacer ring</t>
  </si>
  <si>
    <t>Сервисный комплект / SERVICE KIT</t>
  </si>
  <si>
    <t>Соединение электрощитовой с узлом качества.Шкаф АН-1 распределит.взрывозащищенный / AH-1 distribution panel (guality unit to switchgear connection)</t>
  </si>
  <si>
    <t>Стартер S10, 4-65W, 220-240Vac, PHILIPS / Starter S10, 4-65W, 220-240Vac, PHILIPS</t>
  </si>
  <si>
    <t>Стартер SТ 111, 4...80W, ER, 220В / Starter SТ 111, 4...80W, ER, 220В)</t>
  </si>
  <si>
    <t>Стойка СВ-105-5 / Rack СВ-105-5</t>
  </si>
  <si>
    <t>Термоэлементы ISV960141709 .... / Flender TX32/3-Thermocouple Type SIC, Model P304L 100 D3....</t>
  </si>
  <si>
    <t>Тестомес МТМ-110 / Testomes MTM-110</t>
  </si>
  <si>
    <t>Тестомес ТММ-140 с дежой нерж.сталь / Testomes TMM-140 with dezhy stainless steel</t>
  </si>
  <si>
    <t>Уплотнения корпуса / BODY SEALS</t>
  </si>
  <si>
    <t>Уплотнительное кольцо / Seal</t>
  </si>
  <si>
    <t>Фильтр воздушный карманный F7   (составной 700*700 компл.) / Pocket type air filter F7 (packaged assembly 700*700)</t>
  </si>
  <si>
    <t>Фильтр воздушный карманный F7  (составной 310*600 компл.) / Pocket type air filter F7 (packaged assembly 310*600)</t>
  </si>
  <si>
    <t>Фильтр воздушный плоский G2  (составной 310*600 компл.) / Panel type air filter G2 (packaged assembly 310*600)</t>
  </si>
  <si>
    <t>Фильтр воздушный плоский G2  (составной 700*700 компл.) / Panel type air filter G2 (packaged assembly 700*700)</t>
  </si>
  <si>
    <t>Фильтр воздушный плоский G2 (составной 310*600 компл.) / Panel type air filter G2 (packaged assembly 310*600)</t>
  </si>
  <si>
    <t>ЭПРА ETL-418-А2 4х18Вт Т8/G13 для люминесцентных ламп / Electronic ballasts ETL-418-А2 4х18Вт Т8/G13 for fluorescent tubes</t>
  </si>
  <si>
    <t>ЗР</t>
  </si>
  <si>
    <t>EXP-7394</t>
  </si>
  <si>
    <t>EXP-6853</t>
  </si>
  <si>
    <t>EXP-6906</t>
  </si>
  <si>
    <t>EXP-6851</t>
  </si>
  <si>
    <t>Демонтированный силовой трансформатор ТМГ-25/10-У1 Y/Zн-11</t>
  </si>
  <si>
    <t>Демонтированный трансформатор тока Т-0,66УЗ</t>
  </si>
  <si>
    <t>Аккумулятор 6В 12А/Ч 151х50х95 / Battery 6V 12Аh 151х50х95</t>
  </si>
  <si>
    <t>Весовой датчик Z6FC3/50rg Ex / Ex weight sensor Z6FC3/50rg</t>
  </si>
  <si>
    <t>Демонтированный кабель контрольный 2х2х1,5 мм2 / Dismantling cable 2х2х1,5 мм2</t>
  </si>
  <si>
    <t>Демонтированный кабель контрольный 6х2х1,0 мм2 / Dismantling cable 6х2х1,0 мм2</t>
  </si>
  <si>
    <t>Демонтированный провод АС-50/8 / Dismantled cable</t>
  </si>
  <si>
    <t>Кабель  контрольный КВЭВЭнг FRLS 16х2х1 / Cable control КВЭВЭнг-LS 16*2*1</t>
  </si>
  <si>
    <t>Кабель контрольный КВЭВЭ-нг-LS 4х3х1.5 / Control cable LS 4х3х1.5</t>
  </si>
  <si>
    <t>Кабель с медными однопроволочными токопроводящими жилами, с изоляцией и оболочкой из ПВХ-композиции пониженной пожароопасности с низким дымогазовыделе / Multi-core solid copper-conductor cable with PVC insulation, fire-resistance and low-smoke ВВГнг-LS 3х2,5</t>
  </si>
  <si>
    <t>Кабель силовой круглый с медными многопроволочными жилами с изоляцией и оболочкой из ПВХ пониженной пожароопасности, с заполнением, на напряжение 1 кВ / Power cable with copper conductor strands insulated and PVC sheathed low combustibility, filling, 1 kV section 4х185 mm2 (030407720)</t>
  </si>
  <si>
    <t>Ледобур Husqvarna-225AI25 / Ice drill, model Husqvarna-225AI25</t>
  </si>
  <si>
    <t>Мобильная осветительная установка Lamor / Mobile lighting installation Lamor</t>
  </si>
  <si>
    <t>Насосная установка УОДН 120-100-65 (36757) / Pump UODN 120-100-65 (36757)</t>
  </si>
  <si>
    <t>Принтер HP color LaserJet 5550DTN (A3) / HP Color LaserJet 5550DTN</t>
  </si>
  <si>
    <t>Провод алюминиевый АС-50 / Cable aluminium AS-50</t>
  </si>
  <si>
    <t>Провод АС-95 / Wire AS-95</t>
  </si>
  <si>
    <t>Прорезное устройство 'Пиранья' АКВ 103 / Hot tap machine AKB-103 Piranya</t>
  </si>
  <si>
    <t>Свинцовый герметичный аккумулятор на напряжение 12 В, для автотранспортных средств, с жидким электролитом, весом 2,2 кг / Lead acid sealed battery, 12 V, for vehicles, with a liquid electrolyte, weighing 2.2 kg</t>
  </si>
  <si>
    <t>Точечный дымовой пожарный извещатель ИП 212-58 в комлекте с базой монтажной E1000R / Point smoke fire alarm ИП 212-5 in set with erection base  Е1000R01 (бар код 012600285)</t>
  </si>
  <si>
    <t>тн</t>
  </si>
  <si>
    <t>1070092</t>
  </si>
  <si>
    <t>1030160</t>
  </si>
  <si>
    <t>1009289</t>
  </si>
  <si>
    <t>1026472</t>
  </si>
  <si>
    <t>1070045</t>
  </si>
  <si>
    <t>EXP-6843</t>
  </si>
  <si>
    <t>1004074</t>
  </si>
  <si>
    <t>1004076</t>
  </si>
  <si>
    <t>EXP-102991</t>
  </si>
  <si>
    <t>1075309</t>
  </si>
  <si>
    <t>1009038</t>
  </si>
  <si>
    <t>1075474</t>
  </si>
  <si>
    <t>1075485</t>
  </si>
  <si>
    <t>1031660</t>
  </si>
  <si>
    <t>1031661</t>
  </si>
  <si>
    <t>1022431</t>
  </si>
  <si>
    <t>1015757</t>
  </si>
  <si>
    <t>1008867</t>
  </si>
  <si>
    <t>1013661</t>
  </si>
  <si>
    <t>1088050</t>
  </si>
  <si>
    <t>1056294</t>
  </si>
  <si>
    <t>1080535</t>
  </si>
  <si>
    <t>1092702</t>
  </si>
  <si>
    <t>1092701</t>
  </si>
  <si>
    <t>1092705</t>
  </si>
  <si>
    <t>1090837</t>
  </si>
  <si>
    <t>1078102</t>
  </si>
  <si>
    <t>1076200</t>
  </si>
  <si>
    <t>1076203</t>
  </si>
  <si>
    <t>1032185</t>
  </si>
  <si>
    <t>1045014</t>
  </si>
  <si>
    <t>EXP-102902</t>
  </si>
  <si>
    <t>1004075</t>
  </si>
  <si>
    <t>1015729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</si>
  <si>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
1) Вывоз со склада НПС Астраханская, РФ, Астраханская обл., Енотаевский район, 578 км, нефтепровода КТК в границах муниципального образования «Средневолжский сельсовет»
2) Склад НПС "Кропоткинская" АО "КТК-Р", РФ, Краснодарский край, Кавказский район  
3)
</t>
    </r>
  </si>
  <si>
    <t>ЦР</t>
  </si>
  <si>
    <t>Кипятильник электрический КЭНД-50-03 (320х400х517, 6 кВт)</t>
  </si>
  <si>
    <t>Машина протирочно-резательная МПР-350М</t>
  </si>
  <si>
    <t>Кипятильник электрический ЭКГ-50</t>
  </si>
  <si>
    <t>Кассовый аппарат КХМ ЭКР 2102К</t>
  </si>
  <si>
    <t>Монитор динамического давления / FIELD MONITOR DYNAMIC PRESSURE MONITOR</t>
  </si>
  <si>
    <t>Вал низкой скорости в комплекте / LS Assembly, Flender gearbox TX32/3, sn+A100, Drw.# 04S811-2</t>
  </si>
  <si>
    <t>Подшипник низкой скорости ISV960141702 / Low speed bearing</t>
  </si>
  <si>
    <t>Подшипник низкой скорости ISV960141703.... / Flender (TX32/3 &amp; TX36/4) Low speed bearing diam175x110, width90, Drw.# 05G811-3, BD 1T 110 4L 090....</t>
  </si>
  <si>
    <t>Подушки для упорных подшипников ISV960141706 / Thrust bearing pads</t>
  </si>
  <si>
    <t>Вал SBQ08411.... / Shaft length 2445mm....</t>
  </si>
  <si>
    <t>Ротор насоса в сборе SAO5363249 .... / Motor impeller assembly....</t>
  </si>
  <si>
    <t>Вставка B901872-0314 / Insert B901872-0314</t>
  </si>
  <si>
    <t>Клапан регулирующий 2"ET WCC ANSI 600. Привод клапана электрический взрывозащ. В комплекте с  ответ. фланцем и прокладкой / Regulating valve 2ET WCC ANSI 600. Electric drive, explosion-proof. Mating flange, seal</t>
  </si>
  <si>
    <t>Кольцо упорное / Thrust ring</t>
  </si>
  <si>
    <t>Элемент фильтрующий РЕГОТМАС ТУ3689-003-2636-1511-94 / Filtering element REGOTMAS TU3689-003-2636-1511-94</t>
  </si>
  <si>
    <t>RG 2000 для модели NP150-92/72+RG2000 / RG 2000 seal kit, model NP150-92/72+RG2000</t>
  </si>
  <si>
    <t>EXP-5581</t>
  </si>
  <si>
    <t>Лоток кабельный шириной 470мм / Tray Sections 470 mm width</t>
  </si>
  <si>
    <t>EXP-5582</t>
  </si>
  <si>
    <t>Лоток кабельный шириной 12 (317мм) / Wyr-Grid Pathway, 12 W x 10' L, Black Powder Coated</t>
  </si>
  <si>
    <t>EXP-5585</t>
  </si>
  <si>
    <t>Кронштейн  для крепления торца лотка шириной 12 (317 мм) к стене / Bracket, Wall Mount, 18 - 30 Width, Wyr-Grid, Black Powder Coated</t>
  </si>
  <si>
    <t>EXP-5586</t>
  </si>
  <si>
    <t>Скоба для крепления лотка 470 мм на потолочные  шпильки / Trapeze Brackets for the cable tray 470 mm</t>
  </si>
  <si>
    <t>EXP-5588</t>
  </si>
  <si>
    <t>Комплект соединителей для лотка 12-18(2шт) / Splice Connectors for the cable tray sections (2pcs)</t>
  </si>
  <si>
    <t>EXP-6275</t>
  </si>
  <si>
    <t>Лоток перфорированный, прямая секция, из оцинкованной стали длиной 2 м, шириной 400 мм / (ZIP_0)Perforated tray, straight section, galvanized steel 2 m long, 400 mm wide</t>
  </si>
  <si>
    <t>EXP-6276</t>
  </si>
  <si>
    <t>Лоток перфорированный секция угловая для поворота трассы лотков на 90 градусов в горизонтальной плоскости из оцинкованной стали, шириной 400 мм / (ZIP_0)erforated tray, angular section for trays route turn for 90 degrees in horizontal plane, galvanized steel, 400 mm wide</t>
  </si>
  <si>
    <t>EXP-6277</t>
  </si>
  <si>
    <t>Лоток перфорированный секция Т-образная из оцинкованной стали, шириной 400 мм / (ZIP_0)Perforated tray, T-type section, galvanized steel, 400 mm wide</t>
  </si>
  <si>
    <t>EXP-6278</t>
  </si>
  <si>
    <t>Лоток перфорированный, прямая секция, из оцинкованной стали длиной 2 м, шириной 200 мм / (ZIP_0)Perforated tray, straight section, galvanized steel, 2 m long, 200 mm wide</t>
  </si>
  <si>
    <t>EXP-6279</t>
  </si>
  <si>
    <t>Лоток перфорированный секция угловая для поворота трассы лотков на 90  градусов в горизонтальной плоскости из оцинкованной стали шириной 200 мм / (ZIP_0)Perforated tray, angular section for trays route turn for 90 degrees in horizontal plane, galvanized steel, 200 mm wide</t>
  </si>
  <si>
    <t>EXP-6280</t>
  </si>
  <si>
    <t>Лоток перфорированный секция Т-образная из оцинкованной стали, шириной 200 мм / (ZIP_0)Perforated tray, T-type section, galvanized steel, 200 mm wide</t>
  </si>
  <si>
    <t>EXP-6281</t>
  </si>
  <si>
    <t>Соединитель лотковый, оцинкованный LP 1000 / (ZIP_0)Galvanized tray connector LP 1000</t>
  </si>
  <si>
    <t>EXP-6282</t>
  </si>
  <si>
    <t>Стойка кабельная, оцинкованная, h=400 мм, К1150ц / (ZIP_0)Galvanized cable post, h=400 mm, К1150ц</t>
  </si>
  <si>
    <t>EXP-6285</t>
  </si>
  <si>
    <t>Полка кабельная, оцинкованная, К1163 / (ZIP_0)Galvanized cable shelf, К1163</t>
  </si>
  <si>
    <t>EXP-6286</t>
  </si>
  <si>
    <t>Скоба для крепления кабельных стоек, оцинкованная, К1157 / (ZIP_0)Galvanized clamp for cable posts fastening, К1157</t>
  </si>
  <si>
    <t>EXP-6291</t>
  </si>
  <si>
    <t>Перемычка для заземления металлических конструкций ПГ С25-900 / (ZIP_0)Jumper for steel structures grounding ПГ С25-900</t>
  </si>
  <si>
    <t>Док-станция HP Docking Station Basic WKS 150W (KQ751AA#ABB) / HP Docking Station Basic WKS 150W (KQ751AA#ABB)</t>
  </si>
  <si>
    <t>Док-станция НP Docking Station 230W / Док-станция НP Docking Station 230W</t>
  </si>
  <si>
    <t>Насосный агрегат самовсасывающий АНС-130Д / Self-sucking pump ANS-130D</t>
  </si>
  <si>
    <t>Нефтесборщик порогового типа НСП-8Г с гидростанцией (25 м3/час) / Skimmer of threshold type NSP-8G with hydro station (25m3/hr)</t>
  </si>
  <si>
    <t>Приспособление для резки кабеля (кабелерез) диам.0 / Cable cutter (cable cutter) dia. 0</t>
  </si>
  <si>
    <t>Шкаф с зарядным устройством AGT/184(демонтированный)</t>
  </si>
  <si>
    <t>Шкаф с зарядным устройством AGT/1(демонтированный)</t>
  </si>
  <si>
    <t>Демонтированный медный провод заземления ПВ1 сечением 16мм.</t>
  </si>
  <si>
    <t>Демонтированный  провод АС-35/6,2(1.77км.262кг)</t>
  </si>
  <si>
    <t>Демонтированный провод АС-63/10,(2.93 км/745 кг)</t>
  </si>
  <si>
    <t>Демонтированный кабель АВВГ нг(B-LS) 1x95/35-10</t>
  </si>
  <si>
    <t>Демонтированный кабель АВВГ 3х95</t>
  </si>
  <si>
    <t>Демонтированный кабель АВВГ(В-LS) 4x10</t>
  </si>
  <si>
    <t>Демонтированный кабель ВБШВ внг ( LS) 5х6</t>
  </si>
  <si>
    <t>Демонтированный кабель ВВГ нг(А-LS) 5x6</t>
  </si>
  <si>
    <t>Демонтированный кабель ВВГ нг 5х4</t>
  </si>
  <si>
    <t>Демонтированный кабель ВВГ ПНГ(А-LS) 3х6</t>
  </si>
  <si>
    <t>Демонтированный кабель КВВГ 7х1,5</t>
  </si>
  <si>
    <t>Демонтированный кабель ВБШВ 4х6</t>
  </si>
  <si>
    <t>Демонтированный кабель КВВГ 14Х1,5</t>
  </si>
  <si>
    <t>Демонтированный кабель ВВГ нг 5х10</t>
  </si>
  <si>
    <t>Демонтированный кабель ВБШВ 4х16</t>
  </si>
  <si>
    <t>Демонтированный кабель ВВГ нг(А-LS) 4х6</t>
  </si>
  <si>
    <t>Демонтированный кабель KERPENWERK 3х95/16</t>
  </si>
  <si>
    <t>Демонтированный кабель ВВГ нг 4х6</t>
  </si>
  <si>
    <t>Демонтированный кабель ВБШВ 4х10</t>
  </si>
  <si>
    <t>Демонтированный кабель ВВГ нг 5х16</t>
  </si>
  <si>
    <t>Демонтированный контрольный кабель 4х2х1,0</t>
  </si>
  <si>
    <t>Демонтированный контрольный кабель 10х2,5</t>
  </si>
  <si>
    <t>Демонтированный греющий кабель Raychem 8 BTV2-CT</t>
  </si>
  <si>
    <t>Демонтированная статорная обмотка для электродвигателя SIEMENS 1TZ1534-6CE01-Z, № D10 314 189 03</t>
  </si>
  <si>
    <t>Комплексная трансформаторная подстанция 2КТП630/10/0,4 (Блок-бокс, трансформатор силовой, щит АВР, щит ЩСН)</t>
  </si>
  <si>
    <t>Шкаф распределительного устройства (с выключателем)</t>
  </si>
  <si>
    <t>Герметизатор ПЗУ-4МН, (600-790-диапазон диаметров труб, перекрываемых заглушкой, мм)</t>
  </si>
  <si>
    <t>Демонтированный ротор магистрального насоса 23-PU-C001D с производительностью 7661м3/ч (FA03360)</t>
  </si>
  <si>
    <t>ТЗУ Транспортировочно-запасовочное устройство ДУ 1020 мм с тяговым усилием 6 тонн</t>
  </si>
  <si>
    <t>Насосная установка УОДН 170-150-125 (74930)</t>
  </si>
  <si>
    <t>Задвижка с двойным уплотнением в комплекте с ответными фланцами деталями и прокладками</t>
  </si>
  <si>
    <t>Задвижка шаровая KF-2“, класс 600#, серии F</t>
  </si>
  <si>
    <t>Задвижка шаровая KF-2“, класс 600#, серии F, номер по каталогу G2601-1919G9X</t>
  </si>
  <si>
    <t>Лебедка Л-150, руч.1.5т.,ТЛ-3А</t>
  </si>
  <si>
    <t>Лебедка Л-200, руч.2т,ТЛ-3А</t>
  </si>
  <si>
    <t>Трассопоисковая установка 'FL-10'</t>
  </si>
  <si>
    <t>Трассоискатель 'Metrotech'</t>
  </si>
  <si>
    <t>Демонтированный токарно-винторезный станок 1М63М 1987 г.в.</t>
  </si>
  <si>
    <t>Демонтированный заточный станок BL-25 1984 г.в.</t>
  </si>
  <si>
    <t>Демонтированный кабель 12х2х1,5</t>
  </si>
  <si>
    <t>Демонтированные металлические ворота</t>
  </si>
  <si>
    <t>Демонтированный кабель ПвВГнг(А)-LS 5х240</t>
  </si>
  <si>
    <t>Демонтированный кабель ПвБВнг(А)-LS 3х95</t>
  </si>
  <si>
    <t>Демонтированный кабель ВВГнг(А)-LS 5х120</t>
  </si>
  <si>
    <t>Демонтированный датчик обнаружения дыма ТС805</t>
  </si>
  <si>
    <t>Демонтированный датчик обнаружения дыма TC805E1013</t>
  </si>
  <si>
    <t>Демонтированная база для датчика обнаружения дыма ТС805</t>
  </si>
  <si>
    <t>EA</t>
  </si>
  <si>
    <t>SET</t>
  </si>
  <si>
    <t>M</t>
  </si>
  <si>
    <t xml:space="preserve">Склад НПС "Кропоткинская" АО "КТК-Р", РФ, Краснодарский край, Кавказский район </t>
  </si>
  <si>
    <t>Начальная минимальная сумма без НДС 20%, руб / Jump-off total price, incl VAT 20%, RUB</t>
  </si>
  <si>
    <t>Начальная минимальная сумма с НДС 20%, руб / Jump-off total price, with VAT 20%, RUB</t>
  </si>
  <si>
    <t>нерж</t>
  </si>
  <si>
    <t>бентли невада</t>
  </si>
  <si>
    <t>нержавейка</t>
  </si>
  <si>
    <t>алюмин</t>
  </si>
  <si>
    <t>металл и латунь</t>
  </si>
  <si>
    <t>это бетонные столбы</t>
  </si>
  <si>
    <t>легир</t>
  </si>
  <si>
    <t>жесть</t>
  </si>
  <si>
    <t>90 кг железа и 7,5 кВт эл двигатель</t>
  </si>
  <si>
    <t>сталь оц</t>
  </si>
  <si>
    <t>медь</t>
  </si>
  <si>
    <t>насос с бензоприводом PLUS 10кВт</t>
  </si>
  <si>
    <t>эл двигатель</t>
  </si>
  <si>
    <t>сталь</t>
  </si>
  <si>
    <t>крупногабарит</t>
  </si>
  <si>
    <t>тип</t>
  </si>
  <si>
    <t>вес 1 метра, кг</t>
  </si>
  <si>
    <t>Вес черного и нерж мет, кг</t>
  </si>
  <si>
    <t>чермет</t>
  </si>
  <si>
    <t>Закупка №0166-PROC-2023 Реализация механо-технологической и кабельной продукции РФ / 
Purchase № 0166-PROC-2023 Sale of mechanical-technological and cabel products RF/</t>
  </si>
  <si>
    <t>НПС Астраханская, РФ, Астраханская обл., Енотаевский район, 578 км, нефтепровода КТК в границах муниципального образования «Средневолжский сельсовет»</t>
  </si>
  <si>
    <t>Предложение Покупателя в обязательном порядке должно включать все позиции тендера №0166-PROC-2023 (предложения на часть позиций не будут рассматриваться).
The Buyer's offer must necessarily include all the positions of tender no.0166-PROC-2023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</si>
</sst>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  <numFmt numFmtId="167" formatCode="_-* #,##0.0\ _₽_-;\-* #,##0.0\ _₽_-;_-* &quot;-&quot;?\ _₽_-;_-@_-"/>
    <numFmt numFmtId="168" formatCode="_-* #,##0.00\ _₽_-;\-* #,##0.00\ _₽_-;_-* &quot;-&quot;?\ _₽_-;_-@_-"/>
  </numFmts>
  <fonts count="16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20"/>
      <color rgb="FFFF0000"/>
      <name val="Times New Roman"/>
      <family val="1"/>
      <charset val="204"/>
    </font>
    <font>
      <sz val="10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15" fillId="0" borderId="0"/>
  </cellStyleXfs>
  <cellXfs count="83">
    <xf numFmtId="0" fontId="0" fillId="0" borderId="0" xfId="0"/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 wrapText="1"/>
      <protection locked="0"/>
    </xf>
    <xf numFmtId="166" fontId="8" fillId="0" borderId="0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/>
      <protection locked="0"/>
    </xf>
    <xf numFmtId="166" fontId="2" fillId="0" borderId="0" xfId="2" applyNumberFormat="1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166" fontId="8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167" fontId="1" fillId="0" borderId="0" xfId="0" applyNumberFormat="1" applyFont="1" applyAlignment="1" applyProtection="1">
      <alignment horizontal="left" vertical="center" wrapText="1"/>
      <protection locked="0"/>
    </xf>
    <xf numFmtId="0" fontId="8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166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1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65" fontId="11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9" xfId="0" applyFont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left" vertical="center" wrapText="1"/>
      <protection locked="0"/>
    </xf>
    <xf numFmtId="0" fontId="8" fillId="0" borderId="3" xfId="0" applyFont="1" applyFill="1" applyBorder="1" applyAlignment="1" applyProtection="1">
      <alignment horizontal="center" vertical="center" wrapText="1"/>
      <protection locked="0"/>
    </xf>
    <xf numFmtId="0" fontId="13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166" fontId="10" fillId="0" borderId="3" xfId="2" applyNumberFormat="1" applyFont="1" applyFill="1" applyBorder="1" applyAlignment="1" applyProtection="1">
      <alignment horizontal="center" vertical="center" wrapText="1"/>
      <protection locked="0"/>
    </xf>
    <xf numFmtId="165" fontId="10" fillId="3" borderId="3" xfId="2" applyNumberFormat="1" applyFont="1" applyFill="1" applyBorder="1" applyAlignment="1" applyProtection="1">
      <alignment horizontal="center" vertical="center" wrapText="1"/>
      <protection locked="0"/>
    </xf>
    <xf numFmtId="165" fontId="11" fillId="0" borderId="3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168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6" fontId="1" fillId="0" borderId="0" xfId="2" applyNumberFormat="1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12" fillId="0" borderId="0" xfId="0" applyFont="1" applyAlignment="1" applyProtection="1">
      <alignment horizontal="left"/>
      <protection locked="0"/>
    </xf>
    <xf numFmtId="0" fontId="14" fillId="0" borderId="0" xfId="0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166" fontId="1" fillId="0" borderId="0" xfId="2" applyNumberFormat="1" applyFont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166" fontId="1" fillId="0" borderId="0" xfId="2" applyNumberFormat="1" applyFont="1" applyBorder="1" applyAlignment="1" applyProtection="1">
      <alignment horizontal="left" vertical="center" wrapText="1"/>
      <protection locked="0"/>
    </xf>
    <xf numFmtId="0" fontId="0" fillId="0" borderId="0" xfId="0" applyBorder="1" applyProtection="1"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/>
      <protection locked="0"/>
    </xf>
    <xf numFmtId="0" fontId="1" fillId="4" borderId="0" xfId="0" applyFont="1" applyFill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166" fontId="8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166" fontId="11" fillId="2" borderId="9" xfId="0" applyNumberFormat="1" applyFont="1" applyFill="1" applyBorder="1" applyAlignment="1" applyProtection="1">
      <alignment vertical="center" wrapText="1"/>
      <protection locked="0"/>
    </xf>
    <xf numFmtId="165" fontId="10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3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166" fontId="4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11" fillId="2" borderId="8" xfId="0" applyFont="1" applyFill="1" applyBorder="1" applyAlignment="1" applyProtection="1">
      <alignment horizontal="center" vertical="center" wrapText="1"/>
      <protection locked="0"/>
    </xf>
    <xf numFmtId="0" fontId="11" fillId="2" borderId="9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</cellXfs>
  <cellStyles count="4">
    <cellStyle name="Normal 4" xfId="1"/>
    <cellStyle name="Обычный" xfId="0" builtinId="0"/>
    <cellStyle name="Обычный 3" xfId="3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34"/>
  <sheetViews>
    <sheetView tabSelected="1" topLeftCell="A201" zoomScale="55" zoomScaleNormal="55" workbookViewId="0">
      <selection activeCell="A217" sqref="A217:N217"/>
    </sheetView>
  </sheetViews>
  <sheetFormatPr defaultColWidth="9.140625" defaultRowHeight="18.75" x14ac:dyDescent="0.25"/>
  <cols>
    <col min="1" max="1" width="9.140625" style="10"/>
    <col min="2" max="2" width="17" style="5" bestFit="1" customWidth="1"/>
    <col min="3" max="3" width="9.140625" style="10"/>
    <col min="4" max="4" width="86" style="5" customWidth="1"/>
    <col min="5" max="5" width="41.28515625" style="5" hidden="1" customWidth="1"/>
    <col min="6" max="6" width="17.42578125" style="10" customWidth="1"/>
    <col min="7" max="7" width="20.42578125" style="10" bestFit="1" customWidth="1"/>
    <col min="8" max="8" width="19.5703125" style="11" customWidth="1"/>
    <col min="9" max="10" width="26.28515625" style="11" customWidth="1"/>
    <col min="11" max="12" width="19.28515625" style="5" customWidth="1"/>
    <col min="13" max="13" width="18" style="5" customWidth="1"/>
    <col min="14" max="14" width="28" style="5" bestFit="1" customWidth="1"/>
    <col min="15" max="15" width="18.42578125" style="35" customWidth="1"/>
    <col min="16" max="16" width="26.140625" style="35" customWidth="1"/>
    <col min="17" max="18" width="11.140625" style="35" hidden="1" customWidth="1"/>
    <col min="19" max="19" width="13.42578125" style="35" hidden="1" customWidth="1"/>
    <col min="20" max="20" width="11.140625" style="35" customWidth="1"/>
    <col min="21" max="71" width="8.85546875" style="35" customWidth="1"/>
    <col min="72" max="16384" width="9.140625" style="5"/>
  </cols>
  <sheetData>
    <row r="1" spans="1:71" ht="20.25" x14ac:dyDescent="0.25">
      <c r="A1" s="1"/>
      <c r="B1" s="2"/>
      <c r="C1" s="1"/>
      <c r="D1" s="2"/>
      <c r="E1" s="2"/>
      <c r="F1" s="1"/>
      <c r="G1" s="1"/>
      <c r="H1" s="3"/>
      <c r="I1" s="3"/>
      <c r="J1" s="3"/>
      <c r="K1" s="2"/>
      <c r="L1" s="2"/>
      <c r="M1" s="2"/>
      <c r="N1" s="2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</row>
    <row r="2" spans="1:71" ht="21" x14ac:dyDescent="0.35">
      <c r="A2" s="72" t="s">
        <v>2</v>
      </c>
      <c r="B2" s="72"/>
      <c r="C2" s="72"/>
      <c r="D2" s="72"/>
      <c r="E2" s="6"/>
      <c r="F2" s="7"/>
      <c r="G2" s="7"/>
      <c r="H2" s="8"/>
      <c r="I2" s="8"/>
      <c r="J2" s="8"/>
      <c r="K2" s="9"/>
      <c r="L2" s="9"/>
      <c r="M2" s="9"/>
      <c r="N2" s="9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20.25" x14ac:dyDescent="0.25">
      <c r="A3" s="73" t="s">
        <v>13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20.25" x14ac:dyDescent="0.25">
      <c r="A4" s="73" t="s">
        <v>5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</row>
    <row r="5" spans="1:71" ht="20.25" x14ac:dyDescent="0.25">
      <c r="A5" s="74" t="s">
        <v>0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</row>
    <row r="6" spans="1:71" ht="20.25" x14ac:dyDescent="0.25">
      <c r="A6" s="75" t="s">
        <v>14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</row>
    <row r="7" spans="1:71" ht="83.25" customHeight="1" thickBot="1" x14ac:dyDescent="0.3">
      <c r="A7" s="68" t="s">
        <v>316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</row>
    <row r="8" spans="1:71" ht="40.5" customHeight="1" x14ac:dyDescent="0.25">
      <c r="A8" s="12"/>
      <c r="B8" s="13"/>
      <c r="C8" s="14"/>
      <c r="D8" s="13"/>
      <c r="E8" s="13"/>
      <c r="F8" s="14"/>
      <c r="G8" s="14"/>
      <c r="H8" s="57"/>
      <c r="I8" s="57"/>
      <c r="J8" s="57"/>
      <c r="K8" s="69" t="s">
        <v>25</v>
      </c>
      <c r="L8" s="69"/>
      <c r="M8" s="13"/>
      <c r="N8" s="58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</row>
    <row r="9" spans="1:71" ht="99.75" thickBot="1" x14ac:dyDescent="0.3">
      <c r="A9" s="62" t="s">
        <v>7</v>
      </c>
      <c r="B9" s="63" t="s">
        <v>15</v>
      </c>
      <c r="C9" s="63" t="s">
        <v>3</v>
      </c>
      <c r="D9" s="63" t="s">
        <v>4</v>
      </c>
      <c r="E9" s="63" t="s">
        <v>26</v>
      </c>
      <c r="F9" s="63" t="s">
        <v>1</v>
      </c>
      <c r="G9" s="63" t="s">
        <v>8</v>
      </c>
      <c r="H9" s="64" t="s">
        <v>17</v>
      </c>
      <c r="I9" s="64" t="s">
        <v>295</v>
      </c>
      <c r="J9" s="64" t="s">
        <v>296</v>
      </c>
      <c r="K9" s="65" t="s">
        <v>24</v>
      </c>
      <c r="L9" s="66" t="s">
        <v>27</v>
      </c>
      <c r="M9" s="63" t="s">
        <v>6</v>
      </c>
      <c r="N9" s="67" t="s">
        <v>16</v>
      </c>
      <c r="O9" s="4"/>
      <c r="P9" s="4"/>
      <c r="Q9" s="4" t="s">
        <v>312</v>
      </c>
      <c r="R9" s="4" t="s">
        <v>313</v>
      </c>
      <c r="S9" s="4" t="s">
        <v>314</v>
      </c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</row>
    <row r="10" spans="1:71" s="4" customFormat="1" ht="37.5" x14ac:dyDescent="0.25">
      <c r="A10" s="25">
        <v>1</v>
      </c>
      <c r="B10" s="26">
        <v>1022353</v>
      </c>
      <c r="C10" s="27" t="s">
        <v>127</v>
      </c>
      <c r="D10" s="26" t="s">
        <v>68</v>
      </c>
      <c r="E10" s="28"/>
      <c r="F10" s="29" t="s">
        <v>28</v>
      </c>
      <c r="G10" s="29">
        <v>1</v>
      </c>
      <c r="H10" s="30">
        <v>480</v>
      </c>
      <c r="I10" s="30">
        <v>480</v>
      </c>
      <c r="J10" s="30">
        <f>I10*1.2</f>
        <v>576</v>
      </c>
      <c r="K10" s="31">
        <v>0</v>
      </c>
      <c r="L10" s="32">
        <f t="shared" ref="L10" si="0">K10*G10*1.2</f>
        <v>0</v>
      </c>
      <c r="M10" s="33" t="s">
        <v>18</v>
      </c>
      <c r="N10" s="78" t="s">
        <v>294</v>
      </c>
      <c r="O10" s="15"/>
      <c r="Q10" s="51"/>
    </row>
    <row r="11" spans="1:71" s="4" customFormat="1" ht="20.25" x14ac:dyDescent="0.25">
      <c r="A11" s="16">
        <v>2</v>
      </c>
      <c r="B11" s="5">
        <v>1011657</v>
      </c>
      <c r="C11" s="10" t="s">
        <v>127</v>
      </c>
      <c r="D11" s="5" t="s">
        <v>69</v>
      </c>
      <c r="E11" s="17"/>
      <c r="F11" s="18" t="s">
        <v>28</v>
      </c>
      <c r="G11" s="18">
        <v>2</v>
      </c>
      <c r="H11" s="19">
        <v>810</v>
      </c>
      <c r="I11" s="19">
        <v>1620</v>
      </c>
      <c r="J11" s="19">
        <f t="shared" ref="J11:J74" si="1">I11*1.2</f>
        <v>1944</v>
      </c>
      <c r="K11" s="20">
        <v>0</v>
      </c>
      <c r="L11" s="21">
        <f t="shared" ref="L11:L13" si="2">K11*G11*1.2</f>
        <v>0</v>
      </c>
      <c r="M11" s="22" t="s">
        <v>18</v>
      </c>
      <c r="N11" s="79"/>
      <c r="O11" s="15"/>
      <c r="Q11" s="51" t="s">
        <v>297</v>
      </c>
      <c r="S11" s="4">
        <v>0.1</v>
      </c>
    </row>
    <row r="12" spans="1:71" s="4" customFormat="1" ht="20.25" x14ac:dyDescent="0.25">
      <c r="A12" s="16">
        <v>3</v>
      </c>
      <c r="B12" s="5">
        <v>1033241</v>
      </c>
      <c r="C12" s="10" t="s">
        <v>127</v>
      </c>
      <c r="D12" s="5" t="s">
        <v>70</v>
      </c>
      <c r="E12" s="17"/>
      <c r="F12" s="18" t="s">
        <v>28</v>
      </c>
      <c r="G12" s="18">
        <v>3</v>
      </c>
      <c r="H12" s="19">
        <v>38</v>
      </c>
      <c r="I12" s="19">
        <v>114</v>
      </c>
      <c r="J12" s="19">
        <f t="shared" si="1"/>
        <v>136.79999999999998</v>
      </c>
      <c r="K12" s="20">
        <v>0</v>
      </c>
      <c r="L12" s="21">
        <f t="shared" si="2"/>
        <v>0</v>
      </c>
      <c r="M12" s="22" t="s">
        <v>18</v>
      </c>
      <c r="N12" s="79"/>
      <c r="O12" s="15"/>
      <c r="Q12" s="51"/>
    </row>
    <row r="13" spans="1:71" s="4" customFormat="1" ht="20.25" x14ac:dyDescent="0.25">
      <c r="A13" s="16">
        <v>4</v>
      </c>
      <c r="B13" s="5">
        <v>1003094</v>
      </c>
      <c r="C13" s="10" t="s">
        <v>127</v>
      </c>
      <c r="D13" s="5" t="s">
        <v>71</v>
      </c>
      <c r="E13" s="17"/>
      <c r="F13" s="18" t="s">
        <v>28</v>
      </c>
      <c r="G13" s="18">
        <v>2</v>
      </c>
      <c r="H13" s="19">
        <v>1500</v>
      </c>
      <c r="I13" s="19">
        <v>3000</v>
      </c>
      <c r="J13" s="19">
        <f t="shared" si="1"/>
        <v>3600</v>
      </c>
      <c r="K13" s="20">
        <v>0</v>
      </c>
      <c r="L13" s="21">
        <f t="shared" si="2"/>
        <v>0</v>
      </c>
      <c r="M13" s="22" t="s">
        <v>18</v>
      </c>
      <c r="N13" s="79"/>
      <c r="O13" s="15"/>
      <c r="Q13" s="51" t="s">
        <v>297</v>
      </c>
      <c r="S13" s="4">
        <v>5</v>
      </c>
    </row>
    <row r="14" spans="1:71" s="4" customFormat="1" ht="40.5" x14ac:dyDescent="0.25">
      <c r="A14" s="16">
        <v>5</v>
      </c>
      <c r="B14" s="5">
        <v>1001076</v>
      </c>
      <c r="C14" s="10" t="s">
        <v>127</v>
      </c>
      <c r="D14" s="5" t="s">
        <v>72</v>
      </c>
      <c r="E14" s="17"/>
      <c r="F14" s="18" t="s">
        <v>28</v>
      </c>
      <c r="G14" s="18">
        <v>2</v>
      </c>
      <c r="H14" s="19">
        <v>2600</v>
      </c>
      <c r="I14" s="19">
        <v>5200</v>
      </c>
      <c r="J14" s="19">
        <f t="shared" si="1"/>
        <v>6240</v>
      </c>
      <c r="K14" s="20">
        <v>0</v>
      </c>
      <c r="L14" s="21">
        <f t="shared" ref="L14:L77" si="3">K14*G14*1.2</f>
        <v>0</v>
      </c>
      <c r="M14" s="22" t="s">
        <v>18</v>
      </c>
      <c r="N14" s="79"/>
      <c r="O14" s="15"/>
      <c r="Q14" s="52" t="s">
        <v>298</v>
      </c>
    </row>
    <row r="15" spans="1:71" s="4" customFormat="1" ht="56.25" x14ac:dyDescent="0.25">
      <c r="A15" s="16">
        <v>6</v>
      </c>
      <c r="B15" s="5">
        <v>1034402</v>
      </c>
      <c r="C15" s="10" t="s">
        <v>127</v>
      </c>
      <c r="D15" s="5" t="s">
        <v>73</v>
      </c>
      <c r="E15" s="17"/>
      <c r="F15" s="18" t="s">
        <v>28</v>
      </c>
      <c r="G15" s="18">
        <v>30</v>
      </c>
      <c r="H15" s="19">
        <v>120</v>
      </c>
      <c r="I15" s="19">
        <v>3600</v>
      </c>
      <c r="J15" s="19">
        <f t="shared" si="1"/>
        <v>4320</v>
      </c>
      <c r="K15" s="20">
        <v>0</v>
      </c>
      <c r="L15" s="21">
        <f t="shared" si="3"/>
        <v>0</v>
      </c>
      <c r="M15" s="22" t="s">
        <v>18</v>
      </c>
      <c r="N15" s="79"/>
      <c r="O15" s="15"/>
      <c r="Q15" s="51"/>
    </row>
    <row r="16" spans="1:71" s="4" customFormat="1" ht="37.5" x14ac:dyDescent="0.25">
      <c r="A16" s="16">
        <v>7</v>
      </c>
      <c r="B16" s="5">
        <v>3000910</v>
      </c>
      <c r="C16" s="10" t="s">
        <v>127</v>
      </c>
      <c r="D16" s="5" t="s">
        <v>74</v>
      </c>
      <c r="E16" s="17"/>
      <c r="F16" s="18" t="s">
        <v>28</v>
      </c>
      <c r="G16" s="18">
        <v>4</v>
      </c>
      <c r="H16" s="19">
        <v>1900</v>
      </c>
      <c r="I16" s="19">
        <v>7600</v>
      </c>
      <c r="J16" s="19">
        <f t="shared" si="1"/>
        <v>9120</v>
      </c>
      <c r="K16" s="20">
        <v>0</v>
      </c>
      <c r="L16" s="21">
        <f t="shared" si="3"/>
        <v>0</v>
      </c>
      <c r="M16" s="22" t="s">
        <v>18</v>
      </c>
      <c r="N16" s="79"/>
      <c r="O16" s="15"/>
      <c r="Q16" s="51" t="s">
        <v>297</v>
      </c>
      <c r="S16" s="4">
        <v>2</v>
      </c>
    </row>
    <row r="17" spans="1:17" s="4" customFormat="1" ht="20.25" x14ac:dyDescent="0.25">
      <c r="A17" s="16">
        <v>8</v>
      </c>
      <c r="B17" s="5">
        <v>1022724</v>
      </c>
      <c r="C17" s="10" t="s">
        <v>127</v>
      </c>
      <c r="D17" s="5" t="s">
        <v>75</v>
      </c>
      <c r="E17" s="17"/>
      <c r="F17" s="18" t="s">
        <v>28</v>
      </c>
      <c r="G17" s="18">
        <v>1</v>
      </c>
      <c r="H17" s="19">
        <v>1484</v>
      </c>
      <c r="I17" s="19">
        <v>1484</v>
      </c>
      <c r="J17" s="19">
        <f t="shared" si="1"/>
        <v>1780.8</v>
      </c>
      <c r="K17" s="20">
        <v>0</v>
      </c>
      <c r="L17" s="21">
        <f t="shared" si="3"/>
        <v>0</v>
      </c>
      <c r="M17" s="22" t="s">
        <v>18</v>
      </c>
      <c r="N17" s="79"/>
      <c r="O17" s="15"/>
      <c r="Q17" s="51"/>
    </row>
    <row r="18" spans="1:17" s="4" customFormat="1" ht="37.5" x14ac:dyDescent="0.25">
      <c r="A18" s="16">
        <v>9</v>
      </c>
      <c r="B18" s="5">
        <v>1035226</v>
      </c>
      <c r="C18" s="10" t="s">
        <v>127</v>
      </c>
      <c r="D18" s="5" t="s">
        <v>76</v>
      </c>
      <c r="E18" s="17"/>
      <c r="F18" s="18" t="s">
        <v>28</v>
      </c>
      <c r="G18" s="18">
        <v>3</v>
      </c>
      <c r="H18" s="19">
        <v>2200</v>
      </c>
      <c r="I18" s="19">
        <v>6600</v>
      </c>
      <c r="J18" s="19">
        <f t="shared" si="1"/>
        <v>7920</v>
      </c>
      <c r="K18" s="20">
        <v>0</v>
      </c>
      <c r="L18" s="21">
        <f t="shared" si="3"/>
        <v>0</v>
      </c>
      <c r="M18" s="22" t="s">
        <v>18</v>
      </c>
      <c r="N18" s="79"/>
      <c r="O18" s="15"/>
      <c r="Q18" s="51"/>
    </row>
    <row r="19" spans="1:17" s="4" customFormat="1" ht="20.25" x14ac:dyDescent="0.25">
      <c r="A19" s="16">
        <v>10</v>
      </c>
      <c r="B19" s="5">
        <v>1034197</v>
      </c>
      <c r="C19" s="10" t="s">
        <v>127</v>
      </c>
      <c r="D19" s="5" t="s">
        <v>77</v>
      </c>
      <c r="E19" s="17"/>
      <c r="F19" s="18" t="s">
        <v>28</v>
      </c>
      <c r="G19" s="18">
        <v>4</v>
      </c>
      <c r="H19" s="19">
        <v>500</v>
      </c>
      <c r="I19" s="19">
        <v>2000</v>
      </c>
      <c r="J19" s="19">
        <f t="shared" si="1"/>
        <v>2400</v>
      </c>
      <c r="K19" s="20">
        <v>0</v>
      </c>
      <c r="L19" s="21">
        <f t="shared" si="3"/>
        <v>0</v>
      </c>
      <c r="M19" s="22" t="s">
        <v>18</v>
      </c>
      <c r="N19" s="79"/>
      <c r="O19" s="15"/>
      <c r="Q19" s="51"/>
    </row>
    <row r="20" spans="1:17" s="4" customFormat="1" ht="20.25" x14ac:dyDescent="0.25">
      <c r="A20" s="16">
        <v>11</v>
      </c>
      <c r="B20" s="5">
        <v>1034199</v>
      </c>
      <c r="C20" s="10" t="s">
        <v>127</v>
      </c>
      <c r="D20" s="5" t="s">
        <v>78</v>
      </c>
      <c r="E20" s="17"/>
      <c r="F20" s="18" t="s">
        <v>28</v>
      </c>
      <c r="G20" s="18">
        <v>4</v>
      </c>
      <c r="H20" s="19">
        <v>730</v>
      </c>
      <c r="I20" s="19">
        <v>2920</v>
      </c>
      <c r="J20" s="19">
        <f t="shared" si="1"/>
        <v>3504</v>
      </c>
      <c r="K20" s="20">
        <v>0</v>
      </c>
      <c r="L20" s="21">
        <f t="shared" si="3"/>
        <v>0</v>
      </c>
      <c r="M20" s="22" t="s">
        <v>18</v>
      </c>
      <c r="N20" s="79"/>
      <c r="O20" s="15"/>
      <c r="Q20" s="51"/>
    </row>
    <row r="21" spans="1:17" s="4" customFormat="1" ht="20.25" x14ac:dyDescent="0.25">
      <c r="A21" s="16">
        <v>12</v>
      </c>
      <c r="B21" s="5">
        <v>1034194</v>
      </c>
      <c r="C21" s="10" t="s">
        <v>127</v>
      </c>
      <c r="D21" s="5" t="s">
        <v>79</v>
      </c>
      <c r="E21" s="17"/>
      <c r="F21" s="18" t="s">
        <v>28</v>
      </c>
      <c r="G21" s="18">
        <v>1</v>
      </c>
      <c r="H21" s="19">
        <v>128</v>
      </c>
      <c r="I21" s="19">
        <v>128</v>
      </c>
      <c r="J21" s="19">
        <f t="shared" si="1"/>
        <v>153.6</v>
      </c>
      <c r="K21" s="20">
        <v>0</v>
      </c>
      <c r="L21" s="21">
        <f t="shared" si="3"/>
        <v>0</v>
      </c>
      <c r="M21" s="22" t="s">
        <v>18</v>
      </c>
      <c r="N21" s="79"/>
      <c r="O21" s="15"/>
      <c r="Q21" s="51"/>
    </row>
    <row r="22" spans="1:17" s="4" customFormat="1" ht="20.25" x14ac:dyDescent="0.25">
      <c r="A22" s="16">
        <v>13</v>
      </c>
      <c r="B22" s="5">
        <v>1034110</v>
      </c>
      <c r="C22" s="10" t="s">
        <v>127</v>
      </c>
      <c r="D22" s="5" t="s">
        <v>80</v>
      </c>
      <c r="E22" s="17"/>
      <c r="F22" s="18" t="s">
        <v>28</v>
      </c>
      <c r="G22" s="18">
        <v>6</v>
      </c>
      <c r="H22" s="19">
        <v>850</v>
      </c>
      <c r="I22" s="19">
        <v>5100</v>
      </c>
      <c r="J22" s="19">
        <f t="shared" si="1"/>
        <v>6120</v>
      </c>
      <c r="K22" s="20">
        <v>0</v>
      </c>
      <c r="L22" s="21">
        <f t="shared" si="3"/>
        <v>0</v>
      </c>
      <c r="M22" s="22" t="s">
        <v>18</v>
      </c>
      <c r="N22" s="79"/>
      <c r="O22" s="15"/>
      <c r="Q22" s="51"/>
    </row>
    <row r="23" spans="1:17" s="4" customFormat="1" ht="20.25" x14ac:dyDescent="0.25">
      <c r="A23" s="16">
        <v>14</v>
      </c>
      <c r="B23" s="5">
        <v>1034213</v>
      </c>
      <c r="C23" s="10" t="s">
        <v>127</v>
      </c>
      <c r="D23" s="5" t="s">
        <v>81</v>
      </c>
      <c r="E23" s="17"/>
      <c r="F23" s="18" t="s">
        <v>28</v>
      </c>
      <c r="G23" s="18">
        <v>6</v>
      </c>
      <c r="H23" s="19">
        <v>450</v>
      </c>
      <c r="I23" s="19">
        <v>2700</v>
      </c>
      <c r="J23" s="19">
        <f t="shared" si="1"/>
        <v>3240</v>
      </c>
      <c r="K23" s="20">
        <v>0</v>
      </c>
      <c r="L23" s="21">
        <f t="shared" si="3"/>
        <v>0</v>
      </c>
      <c r="M23" s="22" t="s">
        <v>18</v>
      </c>
      <c r="N23" s="79"/>
      <c r="O23" s="15"/>
      <c r="Q23" s="51"/>
    </row>
    <row r="24" spans="1:17" s="4" customFormat="1" ht="20.25" x14ac:dyDescent="0.25">
      <c r="A24" s="16">
        <v>15</v>
      </c>
      <c r="B24" s="5">
        <v>1034214</v>
      </c>
      <c r="C24" s="10" t="s">
        <v>127</v>
      </c>
      <c r="D24" s="5" t="s">
        <v>81</v>
      </c>
      <c r="E24" s="17"/>
      <c r="F24" s="18" t="s">
        <v>28</v>
      </c>
      <c r="G24" s="18">
        <v>3</v>
      </c>
      <c r="H24" s="19">
        <v>400</v>
      </c>
      <c r="I24" s="19">
        <v>1200</v>
      </c>
      <c r="J24" s="19">
        <f t="shared" si="1"/>
        <v>1440</v>
      </c>
      <c r="K24" s="20">
        <v>0</v>
      </c>
      <c r="L24" s="21">
        <f t="shared" si="3"/>
        <v>0</v>
      </c>
      <c r="M24" s="22" t="s">
        <v>18</v>
      </c>
      <c r="N24" s="79"/>
      <c r="O24" s="15"/>
      <c r="Q24" s="51"/>
    </row>
    <row r="25" spans="1:17" s="4" customFormat="1" ht="20.25" x14ac:dyDescent="0.25">
      <c r="A25" s="16">
        <v>16</v>
      </c>
      <c r="B25" s="5">
        <v>1034215</v>
      </c>
      <c r="C25" s="10" t="s">
        <v>127</v>
      </c>
      <c r="D25" s="5" t="s">
        <v>81</v>
      </c>
      <c r="E25" s="17"/>
      <c r="F25" s="18" t="s">
        <v>28</v>
      </c>
      <c r="G25" s="18">
        <v>3</v>
      </c>
      <c r="H25" s="19">
        <v>540</v>
      </c>
      <c r="I25" s="19">
        <v>1620</v>
      </c>
      <c r="J25" s="19">
        <f t="shared" si="1"/>
        <v>1944</v>
      </c>
      <c r="K25" s="20">
        <v>0</v>
      </c>
      <c r="L25" s="21">
        <f t="shared" si="3"/>
        <v>0</v>
      </c>
      <c r="M25" s="22" t="s">
        <v>18</v>
      </c>
      <c r="N25" s="79"/>
      <c r="O25" s="15"/>
      <c r="Q25" s="51"/>
    </row>
    <row r="26" spans="1:17" s="4" customFormat="1" ht="20.25" x14ac:dyDescent="0.25">
      <c r="A26" s="16">
        <v>17</v>
      </c>
      <c r="B26" s="5">
        <v>1034216</v>
      </c>
      <c r="C26" s="10" t="s">
        <v>127</v>
      </c>
      <c r="D26" s="5" t="s">
        <v>81</v>
      </c>
      <c r="E26" s="17"/>
      <c r="F26" s="18" t="s">
        <v>28</v>
      </c>
      <c r="G26" s="18">
        <v>4</v>
      </c>
      <c r="H26" s="19">
        <v>3900</v>
      </c>
      <c r="I26" s="19">
        <v>15600</v>
      </c>
      <c r="J26" s="19">
        <f t="shared" si="1"/>
        <v>18720</v>
      </c>
      <c r="K26" s="20">
        <v>0</v>
      </c>
      <c r="L26" s="21">
        <f t="shared" si="3"/>
        <v>0</v>
      </c>
      <c r="M26" s="22" t="s">
        <v>18</v>
      </c>
      <c r="N26" s="79"/>
      <c r="O26" s="15"/>
      <c r="Q26" s="51"/>
    </row>
    <row r="27" spans="1:17" s="4" customFormat="1" ht="20.25" x14ac:dyDescent="0.25">
      <c r="A27" s="16">
        <v>18</v>
      </c>
      <c r="B27" s="5">
        <v>1034098</v>
      </c>
      <c r="C27" s="10" t="s">
        <v>127</v>
      </c>
      <c r="D27" s="5" t="s">
        <v>82</v>
      </c>
      <c r="E27" s="17"/>
      <c r="F27" s="18" t="s">
        <v>28</v>
      </c>
      <c r="G27" s="18">
        <v>2</v>
      </c>
      <c r="H27" s="19">
        <v>830</v>
      </c>
      <c r="I27" s="19">
        <v>1660</v>
      </c>
      <c r="J27" s="19">
        <f t="shared" si="1"/>
        <v>1992</v>
      </c>
      <c r="K27" s="20">
        <v>0</v>
      </c>
      <c r="L27" s="21">
        <f t="shared" si="3"/>
        <v>0</v>
      </c>
      <c r="M27" s="22" t="s">
        <v>18</v>
      </c>
      <c r="N27" s="79"/>
      <c r="O27" s="15"/>
      <c r="Q27" s="51"/>
    </row>
    <row r="28" spans="1:17" s="4" customFormat="1" ht="20.25" x14ac:dyDescent="0.25">
      <c r="A28" s="16">
        <v>19</v>
      </c>
      <c r="B28" s="5">
        <v>1034117</v>
      </c>
      <c r="C28" s="10" t="s">
        <v>127</v>
      </c>
      <c r="D28" s="5" t="s">
        <v>82</v>
      </c>
      <c r="E28" s="17"/>
      <c r="F28" s="18" t="s">
        <v>28</v>
      </c>
      <c r="G28" s="18">
        <v>3</v>
      </c>
      <c r="H28" s="19">
        <v>660</v>
      </c>
      <c r="I28" s="19">
        <v>1980</v>
      </c>
      <c r="J28" s="19">
        <f t="shared" si="1"/>
        <v>2376</v>
      </c>
      <c r="K28" s="20">
        <v>0</v>
      </c>
      <c r="L28" s="21">
        <f t="shared" si="3"/>
        <v>0</v>
      </c>
      <c r="M28" s="22" t="s">
        <v>18</v>
      </c>
      <c r="N28" s="79"/>
      <c r="O28" s="15"/>
      <c r="Q28" s="51"/>
    </row>
    <row r="29" spans="1:17" s="4" customFormat="1" ht="20.25" x14ac:dyDescent="0.25">
      <c r="A29" s="16">
        <v>20</v>
      </c>
      <c r="B29" s="5">
        <v>1034122</v>
      </c>
      <c r="C29" s="10" t="s">
        <v>127</v>
      </c>
      <c r="D29" s="5" t="s">
        <v>82</v>
      </c>
      <c r="E29" s="17"/>
      <c r="F29" s="18" t="s">
        <v>28</v>
      </c>
      <c r="G29" s="18">
        <v>6</v>
      </c>
      <c r="H29" s="19">
        <v>280</v>
      </c>
      <c r="I29" s="19">
        <v>1680</v>
      </c>
      <c r="J29" s="19">
        <f t="shared" si="1"/>
        <v>2016</v>
      </c>
      <c r="K29" s="20">
        <v>0</v>
      </c>
      <c r="L29" s="21">
        <f t="shared" si="3"/>
        <v>0</v>
      </c>
      <c r="M29" s="22" t="s">
        <v>18</v>
      </c>
      <c r="N29" s="79"/>
      <c r="O29" s="15"/>
      <c r="Q29" s="51"/>
    </row>
    <row r="30" spans="1:17" s="4" customFormat="1" ht="20.25" x14ac:dyDescent="0.25">
      <c r="A30" s="16">
        <v>21</v>
      </c>
      <c r="B30" s="5">
        <v>1011682</v>
      </c>
      <c r="C30" s="10" t="s">
        <v>127</v>
      </c>
      <c r="D30" s="5" t="s">
        <v>83</v>
      </c>
      <c r="E30" s="17"/>
      <c r="F30" s="18" t="s">
        <v>28</v>
      </c>
      <c r="G30" s="18">
        <v>2</v>
      </c>
      <c r="H30" s="19">
        <v>5800</v>
      </c>
      <c r="I30" s="19">
        <v>11600</v>
      </c>
      <c r="J30" s="19">
        <f t="shared" si="1"/>
        <v>13920</v>
      </c>
      <c r="K30" s="20">
        <v>0</v>
      </c>
      <c r="L30" s="21">
        <f t="shared" si="3"/>
        <v>0</v>
      </c>
      <c r="M30" s="22" t="s">
        <v>18</v>
      </c>
      <c r="N30" s="79"/>
      <c r="O30" s="15"/>
      <c r="Q30" s="51"/>
    </row>
    <row r="31" spans="1:17" s="4" customFormat="1" ht="20.25" x14ac:dyDescent="0.25">
      <c r="A31" s="16">
        <v>22</v>
      </c>
      <c r="B31" s="5">
        <v>1034103</v>
      </c>
      <c r="C31" s="10" t="s">
        <v>127</v>
      </c>
      <c r="D31" s="5" t="s">
        <v>84</v>
      </c>
      <c r="E31" s="17"/>
      <c r="F31" s="18" t="s">
        <v>28</v>
      </c>
      <c r="G31" s="18">
        <v>6</v>
      </c>
      <c r="H31" s="19">
        <v>89</v>
      </c>
      <c r="I31" s="19">
        <v>534</v>
      </c>
      <c r="J31" s="19">
        <f t="shared" si="1"/>
        <v>640.79999999999995</v>
      </c>
      <c r="K31" s="20">
        <v>0</v>
      </c>
      <c r="L31" s="21">
        <f t="shared" si="3"/>
        <v>0</v>
      </c>
      <c r="M31" s="22" t="s">
        <v>18</v>
      </c>
      <c r="N31" s="79"/>
      <c r="O31" s="15"/>
      <c r="Q31" s="53"/>
    </row>
    <row r="32" spans="1:17" s="4" customFormat="1" ht="37.5" x14ac:dyDescent="0.25">
      <c r="A32" s="16">
        <v>23</v>
      </c>
      <c r="B32" s="5">
        <v>1022411</v>
      </c>
      <c r="C32" s="10" t="s">
        <v>127</v>
      </c>
      <c r="D32" s="5" t="s">
        <v>85</v>
      </c>
      <c r="E32" s="17"/>
      <c r="F32" s="18" t="s">
        <v>65</v>
      </c>
      <c r="G32" s="18">
        <v>2</v>
      </c>
      <c r="H32" s="19">
        <v>2800</v>
      </c>
      <c r="I32" s="19">
        <v>5600</v>
      </c>
      <c r="J32" s="19">
        <f t="shared" si="1"/>
        <v>6720</v>
      </c>
      <c r="K32" s="20">
        <v>0</v>
      </c>
      <c r="L32" s="21">
        <f t="shared" si="3"/>
        <v>0</v>
      </c>
      <c r="M32" s="22" t="s">
        <v>18</v>
      </c>
      <c r="N32" s="79"/>
      <c r="O32" s="15"/>
      <c r="Q32" s="53"/>
    </row>
    <row r="33" spans="1:19" s="4" customFormat="1" ht="75" x14ac:dyDescent="0.25">
      <c r="A33" s="16">
        <v>24</v>
      </c>
      <c r="B33" s="5" t="s">
        <v>128</v>
      </c>
      <c r="C33" s="10" t="s">
        <v>127</v>
      </c>
      <c r="D33" s="5" t="s">
        <v>86</v>
      </c>
      <c r="E33" s="17"/>
      <c r="F33" s="18" t="s">
        <v>28</v>
      </c>
      <c r="G33" s="18">
        <v>1</v>
      </c>
      <c r="H33" s="19">
        <v>4400</v>
      </c>
      <c r="I33" s="19">
        <v>4400</v>
      </c>
      <c r="J33" s="19">
        <f t="shared" si="1"/>
        <v>5280</v>
      </c>
      <c r="K33" s="20">
        <v>0</v>
      </c>
      <c r="L33" s="21">
        <f t="shared" si="3"/>
        <v>0</v>
      </c>
      <c r="M33" s="22" t="s">
        <v>18</v>
      </c>
      <c r="N33" s="79"/>
      <c r="O33" s="15"/>
      <c r="Q33" s="53"/>
    </row>
    <row r="34" spans="1:19" s="4" customFormat="1" ht="37.5" x14ac:dyDescent="0.25">
      <c r="A34" s="16">
        <v>25</v>
      </c>
      <c r="B34" s="5">
        <v>1033968</v>
      </c>
      <c r="C34" s="10" t="s">
        <v>127</v>
      </c>
      <c r="D34" s="5" t="s">
        <v>87</v>
      </c>
      <c r="E34" s="17"/>
      <c r="F34" s="18" t="s">
        <v>28</v>
      </c>
      <c r="G34" s="18">
        <v>42</v>
      </c>
      <c r="H34" s="19">
        <v>0.15</v>
      </c>
      <c r="I34" s="19">
        <v>6.3</v>
      </c>
      <c r="J34" s="19">
        <f t="shared" si="1"/>
        <v>7.56</v>
      </c>
      <c r="K34" s="20">
        <v>0</v>
      </c>
      <c r="L34" s="21">
        <f t="shared" si="3"/>
        <v>0</v>
      </c>
      <c r="M34" s="22" t="s">
        <v>18</v>
      </c>
      <c r="N34" s="79"/>
      <c r="O34" s="15"/>
      <c r="Q34" s="53" t="s">
        <v>315</v>
      </c>
      <c r="S34" s="4">
        <v>4</v>
      </c>
    </row>
    <row r="35" spans="1:19" s="4" customFormat="1" ht="20.25" x14ac:dyDescent="0.25">
      <c r="A35" s="16">
        <v>26</v>
      </c>
      <c r="B35" s="5">
        <v>1012244</v>
      </c>
      <c r="C35" s="10" t="s">
        <v>127</v>
      </c>
      <c r="D35" s="5" t="s">
        <v>88</v>
      </c>
      <c r="E35" s="17"/>
      <c r="F35" s="18" t="s">
        <v>28</v>
      </c>
      <c r="G35" s="18">
        <v>4</v>
      </c>
      <c r="H35" s="19">
        <v>3800</v>
      </c>
      <c r="I35" s="19">
        <v>15200</v>
      </c>
      <c r="J35" s="19">
        <f t="shared" si="1"/>
        <v>18240</v>
      </c>
      <c r="K35" s="20">
        <v>0</v>
      </c>
      <c r="L35" s="21">
        <f t="shared" si="3"/>
        <v>0</v>
      </c>
      <c r="M35" s="22" t="s">
        <v>18</v>
      </c>
      <c r="N35" s="79"/>
      <c r="O35" s="15"/>
      <c r="Q35" s="53" t="s">
        <v>315</v>
      </c>
      <c r="S35" s="4">
        <v>15</v>
      </c>
    </row>
    <row r="36" spans="1:19" s="4" customFormat="1" ht="20.25" x14ac:dyDescent="0.25">
      <c r="A36" s="16">
        <v>27</v>
      </c>
      <c r="B36" s="5">
        <v>1022476</v>
      </c>
      <c r="C36" s="10" t="s">
        <v>127</v>
      </c>
      <c r="D36" s="5" t="s">
        <v>89</v>
      </c>
      <c r="E36" s="17"/>
      <c r="F36" s="18" t="s">
        <v>28</v>
      </c>
      <c r="G36" s="18">
        <v>45</v>
      </c>
      <c r="H36" s="19">
        <v>43</v>
      </c>
      <c r="I36" s="19">
        <v>1935</v>
      </c>
      <c r="J36" s="19">
        <f t="shared" si="1"/>
        <v>2322</v>
      </c>
      <c r="K36" s="20">
        <v>0</v>
      </c>
      <c r="L36" s="21">
        <f t="shared" si="3"/>
        <v>0</v>
      </c>
      <c r="M36" s="22" t="s">
        <v>18</v>
      </c>
      <c r="N36" s="79"/>
      <c r="O36" s="15"/>
      <c r="Q36" s="53"/>
    </row>
    <row r="37" spans="1:19" s="4" customFormat="1" ht="20.25" x14ac:dyDescent="0.25">
      <c r="A37" s="16">
        <v>28</v>
      </c>
      <c r="B37" s="5">
        <v>1025616</v>
      </c>
      <c r="C37" s="10" t="s">
        <v>127</v>
      </c>
      <c r="D37" s="5" t="s">
        <v>90</v>
      </c>
      <c r="E37" s="17"/>
      <c r="F37" s="18" t="s">
        <v>28</v>
      </c>
      <c r="G37" s="18">
        <v>4</v>
      </c>
      <c r="H37" s="19">
        <v>100</v>
      </c>
      <c r="I37" s="19">
        <v>400</v>
      </c>
      <c r="J37" s="19">
        <f t="shared" si="1"/>
        <v>480</v>
      </c>
      <c r="K37" s="20">
        <v>0</v>
      </c>
      <c r="L37" s="21">
        <f t="shared" si="3"/>
        <v>0</v>
      </c>
      <c r="M37" s="22" t="s">
        <v>18</v>
      </c>
      <c r="N37" s="79"/>
      <c r="O37" s="15"/>
      <c r="Q37" s="53"/>
    </row>
    <row r="38" spans="1:19" s="4" customFormat="1" ht="20.25" x14ac:dyDescent="0.25">
      <c r="A38" s="16">
        <v>29</v>
      </c>
      <c r="B38" s="5">
        <v>1011779</v>
      </c>
      <c r="C38" s="10" t="s">
        <v>127</v>
      </c>
      <c r="D38" s="5" t="s">
        <v>91</v>
      </c>
      <c r="E38" s="17"/>
      <c r="F38" s="18" t="s">
        <v>28</v>
      </c>
      <c r="G38" s="18">
        <v>21</v>
      </c>
      <c r="H38" s="19">
        <v>18</v>
      </c>
      <c r="I38" s="19">
        <v>378</v>
      </c>
      <c r="J38" s="19">
        <f t="shared" si="1"/>
        <v>453.59999999999997</v>
      </c>
      <c r="K38" s="20">
        <v>0</v>
      </c>
      <c r="L38" s="21">
        <f t="shared" si="3"/>
        <v>0</v>
      </c>
      <c r="M38" s="22" t="s">
        <v>18</v>
      </c>
      <c r="N38" s="79"/>
      <c r="O38" s="15"/>
      <c r="Q38" s="53"/>
    </row>
    <row r="39" spans="1:19" s="4" customFormat="1" ht="37.5" x14ac:dyDescent="0.25">
      <c r="A39" s="16">
        <v>30</v>
      </c>
      <c r="B39" s="5">
        <v>1036732</v>
      </c>
      <c r="C39" s="10" t="s">
        <v>127</v>
      </c>
      <c r="D39" s="5" t="s">
        <v>92</v>
      </c>
      <c r="E39" s="17"/>
      <c r="F39" s="18" t="s">
        <v>28</v>
      </c>
      <c r="G39" s="18">
        <v>43</v>
      </c>
      <c r="H39" s="19">
        <v>18</v>
      </c>
      <c r="I39" s="19">
        <v>774</v>
      </c>
      <c r="J39" s="19">
        <f t="shared" si="1"/>
        <v>928.8</v>
      </c>
      <c r="K39" s="20">
        <v>0</v>
      </c>
      <c r="L39" s="21">
        <f t="shared" si="3"/>
        <v>0</v>
      </c>
      <c r="M39" s="22" t="s">
        <v>18</v>
      </c>
      <c r="N39" s="79"/>
      <c r="O39" s="15"/>
      <c r="Q39" s="53"/>
    </row>
    <row r="40" spans="1:19" s="4" customFormat="1" ht="37.5" x14ac:dyDescent="0.25">
      <c r="A40" s="16">
        <v>31</v>
      </c>
      <c r="B40" s="5">
        <v>1036737</v>
      </c>
      <c r="C40" s="10" t="s">
        <v>127</v>
      </c>
      <c r="D40" s="5" t="s">
        <v>93</v>
      </c>
      <c r="E40" s="17"/>
      <c r="F40" s="18" t="s">
        <v>28</v>
      </c>
      <c r="G40" s="18">
        <v>4</v>
      </c>
      <c r="H40" s="19">
        <v>4</v>
      </c>
      <c r="I40" s="19">
        <v>16</v>
      </c>
      <c r="J40" s="19">
        <f t="shared" si="1"/>
        <v>19.2</v>
      </c>
      <c r="K40" s="20">
        <v>0</v>
      </c>
      <c r="L40" s="21">
        <f t="shared" si="3"/>
        <v>0</v>
      </c>
      <c r="M40" s="22" t="s">
        <v>18</v>
      </c>
      <c r="N40" s="79"/>
      <c r="O40" s="15"/>
      <c r="Q40" s="53"/>
    </row>
    <row r="41" spans="1:19" s="4" customFormat="1" ht="37.5" x14ac:dyDescent="0.25">
      <c r="A41" s="16">
        <v>32</v>
      </c>
      <c r="B41" s="5">
        <v>1068552</v>
      </c>
      <c r="C41" s="10" t="s">
        <v>127</v>
      </c>
      <c r="D41" s="5" t="s">
        <v>94</v>
      </c>
      <c r="E41" s="17"/>
      <c r="F41" s="18" t="s">
        <v>28</v>
      </c>
      <c r="G41" s="18">
        <v>20</v>
      </c>
      <c r="H41" s="19">
        <v>6</v>
      </c>
      <c r="I41" s="19">
        <v>120</v>
      </c>
      <c r="J41" s="19">
        <f t="shared" si="1"/>
        <v>144</v>
      </c>
      <c r="K41" s="20">
        <v>0</v>
      </c>
      <c r="L41" s="21">
        <f t="shared" si="3"/>
        <v>0</v>
      </c>
      <c r="M41" s="22" t="s">
        <v>18</v>
      </c>
      <c r="N41" s="79"/>
      <c r="O41" s="15"/>
      <c r="Q41" s="53"/>
    </row>
    <row r="42" spans="1:19" s="4" customFormat="1" ht="20.25" x14ac:dyDescent="0.25">
      <c r="A42" s="16">
        <v>33</v>
      </c>
      <c r="B42" s="5">
        <v>1036741</v>
      </c>
      <c r="C42" s="10" t="s">
        <v>127</v>
      </c>
      <c r="D42" s="5" t="s">
        <v>95</v>
      </c>
      <c r="E42" s="17"/>
      <c r="F42" s="18" t="s">
        <v>28</v>
      </c>
      <c r="G42" s="18">
        <v>10</v>
      </c>
      <c r="H42" s="19">
        <v>4</v>
      </c>
      <c r="I42" s="19">
        <v>40</v>
      </c>
      <c r="J42" s="19">
        <f t="shared" si="1"/>
        <v>48</v>
      </c>
      <c r="K42" s="20">
        <v>0</v>
      </c>
      <c r="L42" s="21">
        <f t="shared" si="3"/>
        <v>0</v>
      </c>
      <c r="M42" s="22" t="s">
        <v>18</v>
      </c>
      <c r="N42" s="79"/>
      <c r="O42" s="15"/>
      <c r="Q42" s="53"/>
    </row>
    <row r="43" spans="1:19" s="4" customFormat="1" ht="56.25" x14ac:dyDescent="0.25">
      <c r="A43" s="16">
        <v>34</v>
      </c>
      <c r="B43" s="5">
        <v>1068502</v>
      </c>
      <c r="C43" s="10" t="s">
        <v>127</v>
      </c>
      <c r="D43" s="5" t="s">
        <v>96</v>
      </c>
      <c r="E43" s="17"/>
      <c r="F43" s="18" t="s">
        <v>28</v>
      </c>
      <c r="G43" s="18">
        <v>100</v>
      </c>
      <c r="H43" s="19">
        <v>5</v>
      </c>
      <c r="I43" s="19">
        <v>500</v>
      </c>
      <c r="J43" s="19">
        <f t="shared" si="1"/>
        <v>600</v>
      </c>
      <c r="K43" s="20">
        <v>0</v>
      </c>
      <c r="L43" s="21">
        <f t="shared" si="3"/>
        <v>0</v>
      </c>
      <c r="M43" s="22" t="s">
        <v>18</v>
      </c>
      <c r="N43" s="79"/>
      <c r="O43" s="15"/>
      <c r="Q43" s="53"/>
    </row>
    <row r="44" spans="1:19" s="4" customFormat="1" ht="56.25" x14ac:dyDescent="0.25">
      <c r="A44" s="16">
        <v>35</v>
      </c>
      <c r="B44" s="5" t="s">
        <v>129</v>
      </c>
      <c r="C44" s="10" t="s">
        <v>127</v>
      </c>
      <c r="D44" s="5" t="s">
        <v>97</v>
      </c>
      <c r="E44" s="17"/>
      <c r="F44" s="18" t="s">
        <v>28</v>
      </c>
      <c r="G44" s="18">
        <v>9</v>
      </c>
      <c r="H44" s="19">
        <v>6</v>
      </c>
      <c r="I44" s="19">
        <v>54</v>
      </c>
      <c r="J44" s="19">
        <f t="shared" si="1"/>
        <v>64.8</v>
      </c>
      <c r="K44" s="20">
        <v>0</v>
      </c>
      <c r="L44" s="21">
        <f t="shared" si="3"/>
        <v>0</v>
      </c>
      <c r="M44" s="22" t="s">
        <v>18</v>
      </c>
      <c r="N44" s="79"/>
      <c r="O44" s="15"/>
      <c r="Q44" s="53"/>
    </row>
    <row r="45" spans="1:19" s="4" customFormat="1" ht="56.25" x14ac:dyDescent="0.25">
      <c r="A45" s="16">
        <v>36</v>
      </c>
      <c r="B45" s="5" t="s">
        <v>130</v>
      </c>
      <c r="C45" s="10" t="s">
        <v>127</v>
      </c>
      <c r="D45" s="5" t="s">
        <v>98</v>
      </c>
      <c r="E45" s="17"/>
      <c r="F45" s="18" t="s">
        <v>28</v>
      </c>
      <c r="G45" s="18">
        <v>2</v>
      </c>
      <c r="H45" s="19">
        <v>5</v>
      </c>
      <c r="I45" s="19">
        <v>10</v>
      </c>
      <c r="J45" s="19">
        <f t="shared" si="1"/>
        <v>12</v>
      </c>
      <c r="K45" s="20">
        <v>0</v>
      </c>
      <c r="L45" s="21">
        <f t="shared" si="3"/>
        <v>0</v>
      </c>
      <c r="M45" s="22" t="s">
        <v>18</v>
      </c>
      <c r="N45" s="79"/>
      <c r="O45" s="15"/>
      <c r="Q45" s="53"/>
    </row>
    <row r="46" spans="1:19" s="4" customFormat="1" ht="56.25" x14ac:dyDescent="0.25">
      <c r="A46" s="16">
        <v>37</v>
      </c>
      <c r="B46" s="5" t="s">
        <v>131</v>
      </c>
      <c r="C46" s="10" t="s">
        <v>127</v>
      </c>
      <c r="D46" s="5" t="s">
        <v>99</v>
      </c>
      <c r="E46" s="17"/>
      <c r="F46" s="18" t="s">
        <v>28</v>
      </c>
      <c r="G46" s="18">
        <v>2</v>
      </c>
      <c r="H46" s="19">
        <v>4</v>
      </c>
      <c r="I46" s="19">
        <v>8</v>
      </c>
      <c r="J46" s="19">
        <f t="shared" si="1"/>
        <v>9.6</v>
      </c>
      <c r="K46" s="20">
        <v>0</v>
      </c>
      <c r="L46" s="21">
        <f t="shared" si="3"/>
        <v>0</v>
      </c>
      <c r="M46" s="22" t="s">
        <v>18</v>
      </c>
      <c r="N46" s="79"/>
      <c r="O46" s="15"/>
      <c r="Q46" s="53"/>
    </row>
    <row r="47" spans="1:19" s="4" customFormat="1" ht="20.25" x14ac:dyDescent="0.25">
      <c r="A47" s="16">
        <v>38</v>
      </c>
      <c r="B47" s="5">
        <v>3006384</v>
      </c>
      <c r="C47" s="10" t="s">
        <v>127</v>
      </c>
      <c r="D47" s="5" t="s">
        <v>100</v>
      </c>
      <c r="E47" s="17"/>
      <c r="F47" s="18" t="s">
        <v>28</v>
      </c>
      <c r="G47" s="18">
        <v>3</v>
      </c>
      <c r="H47" s="19">
        <v>3</v>
      </c>
      <c r="I47" s="19">
        <v>9</v>
      </c>
      <c r="J47" s="19">
        <f t="shared" si="1"/>
        <v>10.799999999999999</v>
      </c>
      <c r="K47" s="20">
        <v>0</v>
      </c>
      <c r="L47" s="21">
        <f t="shared" si="3"/>
        <v>0</v>
      </c>
      <c r="M47" s="22" t="s">
        <v>18</v>
      </c>
      <c r="N47" s="79"/>
      <c r="O47" s="15"/>
      <c r="Q47" s="53"/>
    </row>
    <row r="48" spans="1:19" s="4" customFormat="1" ht="20.25" x14ac:dyDescent="0.25">
      <c r="A48" s="16">
        <v>39</v>
      </c>
      <c r="B48" s="5">
        <v>1034119</v>
      </c>
      <c r="C48" s="10" t="s">
        <v>127</v>
      </c>
      <c r="D48" s="5" t="s">
        <v>101</v>
      </c>
      <c r="E48" s="17"/>
      <c r="F48" s="18" t="s">
        <v>28</v>
      </c>
      <c r="G48" s="18">
        <v>2</v>
      </c>
      <c r="H48" s="19">
        <v>1700</v>
      </c>
      <c r="I48" s="19">
        <v>3400</v>
      </c>
      <c r="J48" s="19">
        <f t="shared" si="1"/>
        <v>4080</v>
      </c>
      <c r="K48" s="20">
        <v>0</v>
      </c>
      <c r="L48" s="21">
        <f t="shared" si="3"/>
        <v>0</v>
      </c>
      <c r="M48" s="22" t="s">
        <v>18</v>
      </c>
      <c r="N48" s="79"/>
      <c r="O48" s="15"/>
      <c r="Q48" s="53"/>
    </row>
    <row r="49" spans="1:19" s="4" customFormat="1" ht="20.25" x14ac:dyDescent="0.25">
      <c r="A49" s="16">
        <v>40</v>
      </c>
      <c r="B49" s="5">
        <v>1096023</v>
      </c>
      <c r="C49" s="10" t="s">
        <v>127</v>
      </c>
      <c r="D49" s="5" t="s">
        <v>102</v>
      </c>
      <c r="E49" s="17"/>
      <c r="F49" s="18" t="s">
        <v>28</v>
      </c>
      <c r="G49" s="18">
        <v>2</v>
      </c>
      <c r="H49" s="19">
        <v>2289</v>
      </c>
      <c r="I49" s="19">
        <v>4578</v>
      </c>
      <c r="J49" s="19">
        <f t="shared" si="1"/>
        <v>5493.5999999999995</v>
      </c>
      <c r="K49" s="20">
        <v>0</v>
      </c>
      <c r="L49" s="21">
        <f t="shared" si="3"/>
        <v>0</v>
      </c>
      <c r="M49" s="22" t="s">
        <v>18</v>
      </c>
      <c r="N49" s="79"/>
      <c r="O49" s="15"/>
      <c r="Q49" s="53"/>
    </row>
    <row r="50" spans="1:19" s="4" customFormat="1" ht="37.5" x14ac:dyDescent="0.25">
      <c r="A50" s="16">
        <v>41</v>
      </c>
      <c r="B50" s="5">
        <v>1020509</v>
      </c>
      <c r="C50" s="10" t="s">
        <v>127</v>
      </c>
      <c r="D50" s="5" t="s">
        <v>103</v>
      </c>
      <c r="E50" s="17"/>
      <c r="F50" s="18" t="s">
        <v>28</v>
      </c>
      <c r="G50" s="18">
        <v>3</v>
      </c>
      <c r="H50" s="19">
        <v>241</v>
      </c>
      <c r="I50" s="19">
        <v>723</v>
      </c>
      <c r="J50" s="19">
        <f t="shared" si="1"/>
        <v>867.6</v>
      </c>
      <c r="K50" s="20">
        <v>0</v>
      </c>
      <c r="L50" s="21">
        <f t="shared" si="3"/>
        <v>0</v>
      </c>
      <c r="M50" s="22" t="s">
        <v>18</v>
      </c>
      <c r="N50" s="79"/>
      <c r="O50" s="15"/>
      <c r="Q50" s="53" t="s">
        <v>299</v>
      </c>
      <c r="S50" s="4">
        <v>0.60000000000000009</v>
      </c>
    </row>
    <row r="51" spans="1:19" s="4" customFormat="1" ht="37.5" x14ac:dyDescent="0.25">
      <c r="A51" s="16">
        <v>42</v>
      </c>
      <c r="B51" s="5">
        <v>1034224</v>
      </c>
      <c r="C51" s="10" t="s">
        <v>127</v>
      </c>
      <c r="D51" s="5" t="s">
        <v>104</v>
      </c>
      <c r="E51" s="17"/>
      <c r="F51" s="18" t="s">
        <v>28</v>
      </c>
      <c r="G51" s="18">
        <v>2</v>
      </c>
      <c r="H51" s="19">
        <v>97</v>
      </c>
      <c r="I51" s="19">
        <v>194</v>
      </c>
      <c r="J51" s="19">
        <f t="shared" si="1"/>
        <v>232.79999999999998</v>
      </c>
      <c r="K51" s="20">
        <v>0</v>
      </c>
      <c r="L51" s="21">
        <f t="shared" si="3"/>
        <v>0</v>
      </c>
      <c r="M51" s="22" t="s">
        <v>18</v>
      </c>
      <c r="N51" s="79"/>
      <c r="O51" s="15"/>
      <c r="Q51" s="53"/>
    </row>
    <row r="52" spans="1:19" s="4" customFormat="1" ht="20.25" x14ac:dyDescent="0.25">
      <c r="A52" s="16">
        <v>43</v>
      </c>
      <c r="B52" s="5">
        <v>1071127</v>
      </c>
      <c r="C52" s="10" t="s">
        <v>127</v>
      </c>
      <c r="D52" s="5" t="s">
        <v>105</v>
      </c>
      <c r="E52" s="17"/>
      <c r="F52" s="18" t="s">
        <v>28</v>
      </c>
      <c r="G52" s="18">
        <v>17</v>
      </c>
      <c r="H52" s="19">
        <v>7</v>
      </c>
      <c r="I52" s="19">
        <v>119</v>
      </c>
      <c r="J52" s="19">
        <f t="shared" si="1"/>
        <v>142.79999999999998</v>
      </c>
      <c r="K52" s="20">
        <v>0</v>
      </c>
      <c r="L52" s="21">
        <f t="shared" si="3"/>
        <v>0</v>
      </c>
      <c r="M52" s="22" t="s">
        <v>18</v>
      </c>
      <c r="N52" s="79"/>
      <c r="O52" s="15"/>
      <c r="Q52" s="53"/>
    </row>
    <row r="53" spans="1:19" s="4" customFormat="1" ht="20.25" x14ac:dyDescent="0.25">
      <c r="A53" s="16">
        <v>44</v>
      </c>
      <c r="B53" s="5">
        <v>1019890</v>
      </c>
      <c r="C53" s="10" t="s">
        <v>127</v>
      </c>
      <c r="D53" s="5" t="s">
        <v>106</v>
      </c>
      <c r="E53" s="17"/>
      <c r="F53" s="18" t="s">
        <v>28</v>
      </c>
      <c r="G53" s="18">
        <v>2</v>
      </c>
      <c r="H53" s="19">
        <v>684</v>
      </c>
      <c r="I53" s="19">
        <v>1368</v>
      </c>
      <c r="J53" s="19">
        <f t="shared" si="1"/>
        <v>1641.6</v>
      </c>
      <c r="K53" s="20">
        <v>0</v>
      </c>
      <c r="L53" s="21">
        <f t="shared" si="3"/>
        <v>0</v>
      </c>
      <c r="M53" s="22" t="s">
        <v>18</v>
      </c>
      <c r="N53" s="79"/>
      <c r="O53" s="15"/>
      <c r="Q53" s="53" t="s">
        <v>315</v>
      </c>
      <c r="S53" s="4">
        <v>6</v>
      </c>
    </row>
    <row r="54" spans="1:19" s="4" customFormat="1" ht="20.25" x14ac:dyDescent="0.25">
      <c r="A54" s="16">
        <v>45</v>
      </c>
      <c r="B54" s="5">
        <v>1019891</v>
      </c>
      <c r="C54" s="10" t="s">
        <v>127</v>
      </c>
      <c r="D54" s="5" t="s">
        <v>106</v>
      </c>
      <c r="E54" s="17"/>
      <c r="F54" s="18" t="s">
        <v>28</v>
      </c>
      <c r="G54" s="18">
        <v>2</v>
      </c>
      <c r="H54" s="19">
        <v>684</v>
      </c>
      <c r="I54" s="19">
        <v>1368</v>
      </c>
      <c r="J54" s="19">
        <f t="shared" si="1"/>
        <v>1641.6</v>
      </c>
      <c r="K54" s="20">
        <v>0</v>
      </c>
      <c r="L54" s="21">
        <f t="shared" si="3"/>
        <v>0</v>
      </c>
      <c r="M54" s="22" t="s">
        <v>18</v>
      </c>
      <c r="N54" s="79"/>
      <c r="O54" s="15"/>
      <c r="Q54" s="53" t="s">
        <v>315</v>
      </c>
      <c r="S54" s="4">
        <v>6</v>
      </c>
    </row>
    <row r="55" spans="1:19" s="4" customFormat="1" ht="20.25" x14ac:dyDescent="0.25">
      <c r="A55" s="16">
        <v>46</v>
      </c>
      <c r="B55" s="5">
        <v>1019892</v>
      </c>
      <c r="C55" s="10" t="s">
        <v>127</v>
      </c>
      <c r="D55" s="5" t="s">
        <v>106</v>
      </c>
      <c r="E55" s="17"/>
      <c r="F55" s="18" t="s">
        <v>28</v>
      </c>
      <c r="G55" s="18">
        <v>2</v>
      </c>
      <c r="H55" s="19">
        <v>684</v>
      </c>
      <c r="I55" s="19">
        <v>1368</v>
      </c>
      <c r="J55" s="19">
        <f t="shared" si="1"/>
        <v>1641.6</v>
      </c>
      <c r="K55" s="20">
        <v>0</v>
      </c>
      <c r="L55" s="21">
        <f t="shared" si="3"/>
        <v>0</v>
      </c>
      <c r="M55" s="22" t="s">
        <v>18</v>
      </c>
      <c r="N55" s="79"/>
      <c r="O55" s="15"/>
      <c r="Q55" s="53" t="s">
        <v>315</v>
      </c>
      <c r="S55" s="4">
        <v>4</v>
      </c>
    </row>
    <row r="56" spans="1:19" s="4" customFormat="1" ht="40.5" x14ac:dyDescent="0.25">
      <c r="A56" s="16">
        <v>47</v>
      </c>
      <c r="B56" s="5">
        <v>1088258</v>
      </c>
      <c r="C56" s="10" t="s">
        <v>127</v>
      </c>
      <c r="D56" s="5" t="s">
        <v>107</v>
      </c>
      <c r="E56" s="17"/>
      <c r="F56" s="18" t="s">
        <v>64</v>
      </c>
      <c r="G56" s="18">
        <v>6</v>
      </c>
      <c r="H56" s="19">
        <v>6706</v>
      </c>
      <c r="I56" s="19">
        <v>40236</v>
      </c>
      <c r="J56" s="19">
        <f t="shared" si="1"/>
        <v>48283.199999999997</v>
      </c>
      <c r="K56" s="20">
        <v>0</v>
      </c>
      <c r="L56" s="21">
        <f t="shared" si="3"/>
        <v>0</v>
      </c>
      <c r="M56" s="22" t="s">
        <v>18</v>
      </c>
      <c r="N56" s="79"/>
      <c r="O56" s="15"/>
      <c r="Q56" s="54" t="s">
        <v>300</v>
      </c>
      <c r="R56" s="4">
        <v>120</v>
      </c>
    </row>
    <row r="57" spans="1:19" s="4" customFormat="1" ht="56.25" x14ac:dyDescent="0.25">
      <c r="A57" s="16">
        <v>48</v>
      </c>
      <c r="B57" s="5">
        <v>1003314</v>
      </c>
      <c r="C57" s="10" t="s">
        <v>127</v>
      </c>
      <c r="D57" s="5" t="s">
        <v>108</v>
      </c>
      <c r="E57" s="17"/>
      <c r="F57" s="18" t="s">
        <v>28</v>
      </c>
      <c r="G57" s="18">
        <v>2</v>
      </c>
      <c r="H57" s="19">
        <v>4265</v>
      </c>
      <c r="I57" s="19">
        <v>8530</v>
      </c>
      <c r="J57" s="19">
        <f t="shared" si="1"/>
        <v>10236</v>
      </c>
      <c r="K57" s="20">
        <v>0</v>
      </c>
      <c r="L57" s="21">
        <f t="shared" si="3"/>
        <v>0</v>
      </c>
      <c r="M57" s="22" t="s">
        <v>18</v>
      </c>
      <c r="N57" s="79"/>
      <c r="O57" s="15"/>
      <c r="Q57" s="53"/>
    </row>
    <row r="58" spans="1:19" s="4" customFormat="1" ht="20.25" x14ac:dyDescent="0.25">
      <c r="A58" s="16">
        <v>49</v>
      </c>
      <c r="B58" s="5">
        <v>1034118</v>
      </c>
      <c r="C58" s="10" t="s">
        <v>127</v>
      </c>
      <c r="D58" s="5" t="s">
        <v>109</v>
      </c>
      <c r="E58" s="17"/>
      <c r="F58" s="18" t="s">
        <v>28</v>
      </c>
      <c r="G58" s="18">
        <v>4</v>
      </c>
      <c r="H58" s="19">
        <v>1600</v>
      </c>
      <c r="I58" s="19">
        <v>6400</v>
      </c>
      <c r="J58" s="19">
        <f t="shared" si="1"/>
        <v>7680</v>
      </c>
      <c r="K58" s="20">
        <v>0</v>
      </c>
      <c r="L58" s="21">
        <f t="shared" si="3"/>
        <v>0</v>
      </c>
      <c r="M58" s="22" t="s">
        <v>18</v>
      </c>
      <c r="N58" s="79"/>
      <c r="O58" s="15"/>
      <c r="Q58" s="53"/>
    </row>
    <row r="59" spans="1:19" s="4" customFormat="1" ht="20.25" x14ac:dyDescent="0.25">
      <c r="A59" s="16">
        <v>50</v>
      </c>
      <c r="B59" s="5">
        <v>1012245</v>
      </c>
      <c r="C59" s="10" t="s">
        <v>127</v>
      </c>
      <c r="D59" s="5" t="s">
        <v>110</v>
      </c>
      <c r="E59" s="17"/>
      <c r="F59" s="18" t="s">
        <v>28</v>
      </c>
      <c r="G59" s="18">
        <v>2</v>
      </c>
      <c r="H59" s="19">
        <v>2000</v>
      </c>
      <c r="I59" s="19">
        <v>4000</v>
      </c>
      <c r="J59" s="19">
        <f t="shared" si="1"/>
        <v>4800</v>
      </c>
      <c r="K59" s="20">
        <v>0</v>
      </c>
      <c r="L59" s="21">
        <f t="shared" si="3"/>
        <v>0</v>
      </c>
      <c r="M59" s="22" t="s">
        <v>18</v>
      </c>
      <c r="N59" s="79"/>
      <c r="O59" s="15"/>
      <c r="Q59" s="53" t="s">
        <v>315</v>
      </c>
      <c r="S59" s="4">
        <v>3</v>
      </c>
    </row>
    <row r="60" spans="1:19" s="4" customFormat="1" ht="20.25" x14ac:dyDescent="0.25">
      <c r="A60" s="16">
        <v>51</v>
      </c>
      <c r="B60" s="5">
        <v>1034104</v>
      </c>
      <c r="C60" s="10" t="s">
        <v>127</v>
      </c>
      <c r="D60" s="5" t="s">
        <v>111</v>
      </c>
      <c r="E60" s="17"/>
      <c r="F60" s="18" t="s">
        <v>28</v>
      </c>
      <c r="G60" s="18">
        <v>3</v>
      </c>
      <c r="H60" s="19">
        <v>340</v>
      </c>
      <c r="I60" s="19">
        <v>1020</v>
      </c>
      <c r="J60" s="19">
        <f t="shared" si="1"/>
        <v>1224</v>
      </c>
      <c r="K60" s="20">
        <v>0</v>
      </c>
      <c r="L60" s="21">
        <f t="shared" si="3"/>
        <v>0</v>
      </c>
      <c r="M60" s="22" t="s">
        <v>18</v>
      </c>
      <c r="N60" s="79"/>
      <c r="O60" s="15"/>
      <c r="Q60" s="53"/>
    </row>
    <row r="61" spans="1:19" s="4" customFormat="1" ht="56.25" x14ac:dyDescent="0.25">
      <c r="A61" s="16">
        <v>52</v>
      </c>
      <c r="B61" s="5">
        <v>1019163</v>
      </c>
      <c r="C61" s="10" t="s">
        <v>127</v>
      </c>
      <c r="D61" s="5" t="s">
        <v>112</v>
      </c>
      <c r="E61" s="17"/>
      <c r="F61" s="18" t="s">
        <v>28</v>
      </c>
      <c r="G61" s="18">
        <v>1</v>
      </c>
      <c r="H61" s="19">
        <v>3400</v>
      </c>
      <c r="I61" s="19">
        <v>3400</v>
      </c>
      <c r="J61" s="19">
        <f t="shared" si="1"/>
        <v>4080</v>
      </c>
      <c r="K61" s="20">
        <v>0</v>
      </c>
      <c r="L61" s="21">
        <f t="shared" si="3"/>
        <v>0</v>
      </c>
      <c r="M61" s="22" t="s">
        <v>18</v>
      </c>
      <c r="N61" s="79"/>
      <c r="O61" s="15"/>
      <c r="Q61" s="53" t="s">
        <v>301</v>
      </c>
      <c r="S61" s="4">
        <v>8</v>
      </c>
    </row>
    <row r="62" spans="1:19" s="4" customFormat="1" ht="37.5" x14ac:dyDescent="0.25">
      <c r="A62" s="16">
        <v>53</v>
      </c>
      <c r="B62" s="5">
        <v>1010806</v>
      </c>
      <c r="C62" s="10" t="s">
        <v>127</v>
      </c>
      <c r="D62" s="5" t="s">
        <v>113</v>
      </c>
      <c r="E62" s="17"/>
      <c r="F62" s="18" t="s">
        <v>28</v>
      </c>
      <c r="G62" s="18">
        <v>20</v>
      </c>
      <c r="H62" s="19">
        <v>2</v>
      </c>
      <c r="I62" s="19">
        <v>40</v>
      </c>
      <c r="J62" s="19">
        <f t="shared" si="1"/>
        <v>48</v>
      </c>
      <c r="K62" s="20">
        <v>0</v>
      </c>
      <c r="L62" s="21">
        <f t="shared" si="3"/>
        <v>0</v>
      </c>
      <c r="M62" s="22" t="s">
        <v>18</v>
      </c>
      <c r="N62" s="79"/>
      <c r="O62" s="15"/>
      <c r="Q62" s="53"/>
    </row>
    <row r="63" spans="1:19" s="4" customFormat="1" ht="20.25" x14ac:dyDescent="0.25">
      <c r="A63" s="16">
        <v>54</v>
      </c>
      <c r="B63" s="5">
        <v>1025615</v>
      </c>
      <c r="C63" s="10" t="s">
        <v>127</v>
      </c>
      <c r="D63" s="5" t="s">
        <v>114</v>
      </c>
      <c r="E63" s="17"/>
      <c r="F63" s="18" t="s">
        <v>28</v>
      </c>
      <c r="G63" s="18">
        <v>146</v>
      </c>
      <c r="H63" s="19">
        <v>6</v>
      </c>
      <c r="I63" s="19">
        <v>876</v>
      </c>
      <c r="J63" s="19">
        <f t="shared" si="1"/>
        <v>1051.2</v>
      </c>
      <c r="K63" s="20">
        <v>0</v>
      </c>
      <c r="L63" s="21">
        <f t="shared" si="3"/>
        <v>0</v>
      </c>
      <c r="M63" s="22" t="s">
        <v>18</v>
      </c>
      <c r="N63" s="79"/>
      <c r="O63" s="15"/>
      <c r="Q63" s="53"/>
    </row>
    <row r="64" spans="1:19" s="4" customFormat="1" ht="45" x14ac:dyDescent="0.25">
      <c r="A64" s="16">
        <v>55</v>
      </c>
      <c r="B64" s="5">
        <v>1014157</v>
      </c>
      <c r="C64" s="10" t="s">
        <v>127</v>
      </c>
      <c r="D64" s="5" t="s">
        <v>115</v>
      </c>
      <c r="E64" s="17"/>
      <c r="F64" s="18" t="s">
        <v>28</v>
      </c>
      <c r="G64" s="18">
        <v>4</v>
      </c>
      <c r="H64" s="19">
        <v>1400</v>
      </c>
      <c r="I64" s="19">
        <v>5600</v>
      </c>
      <c r="J64" s="19">
        <f t="shared" si="1"/>
        <v>6720</v>
      </c>
      <c r="K64" s="20">
        <v>0</v>
      </c>
      <c r="L64" s="21">
        <f t="shared" si="3"/>
        <v>0</v>
      </c>
      <c r="M64" s="22" t="s">
        <v>18</v>
      </c>
      <c r="N64" s="79"/>
      <c r="O64" s="15"/>
      <c r="Q64" s="55" t="s">
        <v>302</v>
      </c>
    </row>
    <row r="65" spans="1:17" s="4" customFormat="1" ht="37.5" x14ac:dyDescent="0.25">
      <c r="A65" s="16">
        <v>56</v>
      </c>
      <c r="B65" s="5">
        <v>1003067</v>
      </c>
      <c r="C65" s="10" t="s">
        <v>127</v>
      </c>
      <c r="D65" s="5" t="s">
        <v>116</v>
      </c>
      <c r="E65" s="17"/>
      <c r="F65" s="18" t="s">
        <v>28</v>
      </c>
      <c r="G65" s="18">
        <v>5</v>
      </c>
      <c r="H65" s="19">
        <v>550</v>
      </c>
      <c r="I65" s="19">
        <v>2750</v>
      </c>
      <c r="J65" s="19">
        <f t="shared" si="1"/>
        <v>3300</v>
      </c>
      <c r="K65" s="20">
        <v>0</v>
      </c>
      <c r="L65" s="21">
        <f t="shared" si="3"/>
        <v>0</v>
      </c>
      <c r="M65" s="22" t="s">
        <v>18</v>
      </c>
      <c r="N65" s="79"/>
      <c r="O65" s="15"/>
      <c r="Q65" s="53"/>
    </row>
    <row r="66" spans="1:17" s="4" customFormat="1" ht="20.25" x14ac:dyDescent="0.25">
      <c r="A66" s="16">
        <v>57</v>
      </c>
      <c r="B66" s="5">
        <v>1096025</v>
      </c>
      <c r="C66" s="10" t="s">
        <v>127</v>
      </c>
      <c r="D66" s="5" t="s">
        <v>117</v>
      </c>
      <c r="E66" s="17"/>
      <c r="F66" s="18" t="s">
        <v>28</v>
      </c>
      <c r="G66" s="18">
        <v>2</v>
      </c>
      <c r="H66" s="19">
        <v>1300</v>
      </c>
      <c r="I66" s="19">
        <v>2600</v>
      </c>
      <c r="J66" s="19">
        <f t="shared" si="1"/>
        <v>3120</v>
      </c>
      <c r="K66" s="20">
        <v>0</v>
      </c>
      <c r="L66" s="21">
        <f t="shared" si="3"/>
        <v>0</v>
      </c>
      <c r="M66" s="22" t="s">
        <v>18</v>
      </c>
      <c r="N66" s="79"/>
      <c r="O66" s="15"/>
      <c r="Q66" s="53"/>
    </row>
    <row r="67" spans="1:17" s="4" customFormat="1" ht="37.5" x14ac:dyDescent="0.25">
      <c r="A67" s="16">
        <v>58</v>
      </c>
      <c r="B67" s="5">
        <v>1096022</v>
      </c>
      <c r="C67" s="10" t="s">
        <v>127</v>
      </c>
      <c r="D67" s="5" t="s">
        <v>118</v>
      </c>
      <c r="E67" s="17"/>
      <c r="F67" s="18" t="s">
        <v>28</v>
      </c>
      <c r="G67" s="18">
        <v>1</v>
      </c>
      <c r="H67" s="19">
        <v>1700</v>
      </c>
      <c r="I67" s="19">
        <v>1700</v>
      </c>
      <c r="J67" s="19">
        <f t="shared" si="1"/>
        <v>2040</v>
      </c>
      <c r="K67" s="20">
        <v>0</v>
      </c>
      <c r="L67" s="21">
        <f t="shared" si="3"/>
        <v>0</v>
      </c>
      <c r="M67" s="22" t="s">
        <v>18</v>
      </c>
      <c r="N67" s="79"/>
      <c r="O67" s="15"/>
      <c r="Q67" s="53"/>
    </row>
    <row r="68" spans="1:17" s="4" customFormat="1" ht="37.5" x14ac:dyDescent="0.25">
      <c r="A68" s="16">
        <v>59</v>
      </c>
      <c r="B68" s="5">
        <v>1096022</v>
      </c>
      <c r="C68" s="10" t="s">
        <v>127</v>
      </c>
      <c r="D68" s="5" t="s">
        <v>118</v>
      </c>
      <c r="E68" s="17"/>
      <c r="F68" s="18" t="s">
        <v>28</v>
      </c>
      <c r="G68" s="18">
        <v>1</v>
      </c>
      <c r="H68" s="19">
        <v>1700</v>
      </c>
      <c r="I68" s="19">
        <v>1700</v>
      </c>
      <c r="J68" s="19">
        <f t="shared" si="1"/>
        <v>2040</v>
      </c>
      <c r="K68" s="20">
        <v>0</v>
      </c>
      <c r="L68" s="21">
        <f t="shared" si="3"/>
        <v>0</v>
      </c>
      <c r="M68" s="22" t="s">
        <v>18</v>
      </c>
      <c r="N68" s="79"/>
      <c r="O68" s="15"/>
      <c r="Q68" s="53"/>
    </row>
    <row r="69" spans="1:17" s="4" customFormat="1" ht="20.25" x14ac:dyDescent="0.25">
      <c r="A69" s="16">
        <v>60</v>
      </c>
      <c r="B69" s="5">
        <v>1034102</v>
      </c>
      <c r="C69" s="10" t="s">
        <v>127</v>
      </c>
      <c r="D69" s="5" t="s">
        <v>119</v>
      </c>
      <c r="E69" s="17"/>
      <c r="F69" s="18" t="s">
        <v>28</v>
      </c>
      <c r="G69" s="18">
        <v>6</v>
      </c>
      <c r="H69" s="19">
        <v>62</v>
      </c>
      <c r="I69" s="19">
        <v>372</v>
      </c>
      <c r="J69" s="19">
        <f t="shared" si="1"/>
        <v>446.4</v>
      </c>
      <c r="K69" s="20">
        <v>0</v>
      </c>
      <c r="L69" s="21">
        <f t="shared" si="3"/>
        <v>0</v>
      </c>
      <c r="M69" s="22" t="s">
        <v>18</v>
      </c>
      <c r="N69" s="79"/>
      <c r="O69" s="15"/>
      <c r="Q69" s="53"/>
    </row>
    <row r="70" spans="1:17" s="4" customFormat="1" ht="20.25" x14ac:dyDescent="0.25">
      <c r="A70" s="16">
        <v>61</v>
      </c>
      <c r="B70" s="5">
        <v>1011989</v>
      </c>
      <c r="C70" s="10" t="s">
        <v>127</v>
      </c>
      <c r="D70" s="5" t="s">
        <v>120</v>
      </c>
      <c r="E70" s="17"/>
      <c r="F70" s="18" t="s">
        <v>28</v>
      </c>
      <c r="G70" s="18">
        <v>70</v>
      </c>
      <c r="H70" s="19">
        <v>66</v>
      </c>
      <c r="I70" s="19">
        <v>4620</v>
      </c>
      <c r="J70" s="19">
        <f t="shared" si="1"/>
        <v>5544</v>
      </c>
      <c r="K70" s="20">
        <v>0</v>
      </c>
      <c r="L70" s="21">
        <f t="shared" si="3"/>
        <v>0</v>
      </c>
      <c r="M70" s="22" t="s">
        <v>18</v>
      </c>
      <c r="N70" s="79"/>
      <c r="O70" s="15"/>
      <c r="Q70" s="53"/>
    </row>
    <row r="71" spans="1:17" s="4" customFormat="1" ht="37.5" x14ac:dyDescent="0.25">
      <c r="A71" s="16">
        <v>62</v>
      </c>
      <c r="B71" s="5">
        <v>1045115</v>
      </c>
      <c r="C71" s="10" t="s">
        <v>127</v>
      </c>
      <c r="D71" s="5" t="s">
        <v>121</v>
      </c>
      <c r="E71" s="17"/>
      <c r="F71" s="18" t="s">
        <v>28</v>
      </c>
      <c r="G71" s="18">
        <v>16</v>
      </c>
      <c r="H71" s="19">
        <v>130</v>
      </c>
      <c r="I71" s="19">
        <v>2080</v>
      </c>
      <c r="J71" s="19">
        <f t="shared" si="1"/>
        <v>2496</v>
      </c>
      <c r="K71" s="20">
        <v>0</v>
      </c>
      <c r="L71" s="21">
        <f t="shared" si="3"/>
        <v>0</v>
      </c>
      <c r="M71" s="22" t="s">
        <v>18</v>
      </c>
      <c r="N71" s="79"/>
      <c r="O71" s="15"/>
      <c r="Q71" s="53"/>
    </row>
    <row r="72" spans="1:17" s="4" customFormat="1" ht="37.5" x14ac:dyDescent="0.25">
      <c r="A72" s="16">
        <v>63</v>
      </c>
      <c r="B72" s="5">
        <v>1045117</v>
      </c>
      <c r="C72" s="10" t="s">
        <v>127</v>
      </c>
      <c r="D72" s="5" t="s">
        <v>122</v>
      </c>
      <c r="E72" s="17"/>
      <c r="F72" s="18" t="s">
        <v>28</v>
      </c>
      <c r="G72" s="18">
        <v>8</v>
      </c>
      <c r="H72" s="19">
        <v>64</v>
      </c>
      <c r="I72" s="19">
        <v>512</v>
      </c>
      <c r="J72" s="19">
        <f t="shared" si="1"/>
        <v>614.4</v>
      </c>
      <c r="K72" s="20">
        <v>0</v>
      </c>
      <c r="L72" s="21">
        <f t="shared" si="3"/>
        <v>0</v>
      </c>
      <c r="M72" s="22" t="s">
        <v>18</v>
      </c>
      <c r="N72" s="79"/>
      <c r="O72" s="15"/>
      <c r="Q72" s="53"/>
    </row>
    <row r="73" spans="1:17" s="4" customFormat="1" ht="37.5" x14ac:dyDescent="0.25">
      <c r="A73" s="16">
        <v>64</v>
      </c>
      <c r="B73" s="5">
        <v>1045105</v>
      </c>
      <c r="C73" s="10" t="s">
        <v>127</v>
      </c>
      <c r="D73" s="5" t="s">
        <v>123</v>
      </c>
      <c r="E73" s="17"/>
      <c r="F73" s="18" t="s">
        <v>28</v>
      </c>
      <c r="G73" s="18">
        <v>7</v>
      </c>
      <c r="H73" s="19">
        <v>21</v>
      </c>
      <c r="I73" s="19">
        <v>147</v>
      </c>
      <c r="J73" s="19">
        <f t="shared" si="1"/>
        <v>176.4</v>
      </c>
      <c r="K73" s="20">
        <v>0</v>
      </c>
      <c r="L73" s="21">
        <f t="shared" si="3"/>
        <v>0</v>
      </c>
      <c r="M73" s="22" t="s">
        <v>18</v>
      </c>
      <c r="N73" s="79"/>
      <c r="O73" s="15"/>
      <c r="Q73" s="53"/>
    </row>
    <row r="74" spans="1:17" s="4" customFormat="1" ht="37.5" x14ac:dyDescent="0.25">
      <c r="A74" s="16">
        <v>65</v>
      </c>
      <c r="B74" s="5">
        <v>1045109</v>
      </c>
      <c r="C74" s="10" t="s">
        <v>127</v>
      </c>
      <c r="D74" s="5" t="s">
        <v>124</v>
      </c>
      <c r="E74" s="17"/>
      <c r="F74" s="18" t="s">
        <v>28</v>
      </c>
      <c r="G74" s="18">
        <v>20</v>
      </c>
      <c r="H74" s="19">
        <v>56</v>
      </c>
      <c r="I74" s="19">
        <v>1120</v>
      </c>
      <c r="J74" s="19">
        <f t="shared" si="1"/>
        <v>1344</v>
      </c>
      <c r="K74" s="20">
        <v>0</v>
      </c>
      <c r="L74" s="21">
        <f t="shared" si="3"/>
        <v>0</v>
      </c>
      <c r="M74" s="22" t="s">
        <v>18</v>
      </c>
      <c r="N74" s="79"/>
      <c r="O74" s="15"/>
      <c r="Q74" s="53"/>
    </row>
    <row r="75" spans="1:17" s="4" customFormat="1" ht="37.5" x14ac:dyDescent="0.25">
      <c r="A75" s="16">
        <v>66</v>
      </c>
      <c r="B75" s="5">
        <v>1045116</v>
      </c>
      <c r="C75" s="10" t="s">
        <v>127</v>
      </c>
      <c r="D75" s="5" t="s">
        <v>125</v>
      </c>
      <c r="E75" s="17"/>
      <c r="F75" s="18" t="s">
        <v>28</v>
      </c>
      <c r="G75" s="18">
        <v>8</v>
      </c>
      <c r="H75" s="19">
        <v>21</v>
      </c>
      <c r="I75" s="19">
        <v>168</v>
      </c>
      <c r="J75" s="19">
        <f t="shared" ref="J75:J138" si="4">I75*1.2</f>
        <v>201.6</v>
      </c>
      <c r="K75" s="20">
        <v>0</v>
      </c>
      <c r="L75" s="21">
        <f t="shared" si="3"/>
        <v>0</v>
      </c>
      <c r="M75" s="22" t="s">
        <v>18</v>
      </c>
      <c r="N75" s="79"/>
      <c r="O75" s="15"/>
      <c r="Q75" s="53"/>
    </row>
    <row r="76" spans="1:17" s="4" customFormat="1" ht="37.5" x14ac:dyDescent="0.25">
      <c r="A76" s="16">
        <v>67</v>
      </c>
      <c r="B76" s="5">
        <v>1068547</v>
      </c>
      <c r="C76" s="10" t="s">
        <v>127</v>
      </c>
      <c r="D76" s="5" t="s">
        <v>126</v>
      </c>
      <c r="E76" s="17"/>
      <c r="F76" s="18" t="s">
        <v>28</v>
      </c>
      <c r="G76" s="18">
        <v>15</v>
      </c>
      <c r="H76" s="19">
        <v>17</v>
      </c>
      <c r="I76" s="19">
        <v>255</v>
      </c>
      <c r="J76" s="19">
        <f t="shared" si="4"/>
        <v>306</v>
      </c>
      <c r="K76" s="20">
        <v>0</v>
      </c>
      <c r="L76" s="21">
        <f t="shared" si="3"/>
        <v>0</v>
      </c>
      <c r="M76" s="22" t="s">
        <v>18</v>
      </c>
      <c r="N76" s="79"/>
      <c r="O76" s="15"/>
      <c r="Q76" s="53"/>
    </row>
    <row r="77" spans="1:17" s="4" customFormat="1" ht="20.25" x14ac:dyDescent="0.25">
      <c r="A77" s="16">
        <v>68</v>
      </c>
      <c r="B77" s="5">
        <v>1096023</v>
      </c>
      <c r="C77" s="10" t="s">
        <v>127</v>
      </c>
      <c r="D77" s="5" t="s">
        <v>102</v>
      </c>
      <c r="E77" s="17"/>
      <c r="F77" s="18" t="s">
        <v>28</v>
      </c>
      <c r="G77" s="18">
        <v>2</v>
      </c>
      <c r="H77" s="19">
        <v>2289</v>
      </c>
      <c r="I77" s="19">
        <v>4578</v>
      </c>
      <c r="J77" s="19">
        <f t="shared" si="4"/>
        <v>5493.5999999999995</v>
      </c>
      <c r="K77" s="20">
        <v>0</v>
      </c>
      <c r="L77" s="21">
        <f t="shared" si="3"/>
        <v>0</v>
      </c>
      <c r="M77" s="22" t="s">
        <v>18</v>
      </c>
      <c r="N77" s="79"/>
      <c r="O77" s="15"/>
      <c r="Q77" s="53"/>
    </row>
    <row r="78" spans="1:17" s="4" customFormat="1" ht="20.25" x14ac:dyDescent="0.25">
      <c r="A78" s="16">
        <v>69</v>
      </c>
      <c r="B78" s="5">
        <v>1096026</v>
      </c>
      <c r="C78" s="10" t="s">
        <v>127</v>
      </c>
      <c r="D78" s="5" t="s">
        <v>189</v>
      </c>
      <c r="E78" s="17"/>
      <c r="F78" s="18" t="s">
        <v>28</v>
      </c>
      <c r="G78" s="18">
        <v>2</v>
      </c>
      <c r="H78" s="19">
        <v>7250</v>
      </c>
      <c r="I78" s="19">
        <v>14500</v>
      </c>
      <c r="J78" s="19">
        <f t="shared" si="4"/>
        <v>17400</v>
      </c>
      <c r="K78" s="20">
        <v>0</v>
      </c>
      <c r="L78" s="21">
        <f t="shared" ref="L78:L109" si="5">K78*G78*1.2</f>
        <v>0</v>
      </c>
      <c r="M78" s="22" t="s">
        <v>18</v>
      </c>
      <c r="N78" s="79"/>
      <c r="O78" s="15"/>
      <c r="Q78" s="53"/>
    </row>
    <row r="79" spans="1:17" s="4" customFormat="1" ht="20.25" x14ac:dyDescent="0.25">
      <c r="A79" s="16">
        <v>70</v>
      </c>
      <c r="B79" s="5">
        <v>1096027</v>
      </c>
      <c r="C79" s="10" t="s">
        <v>127</v>
      </c>
      <c r="D79" s="5" t="s">
        <v>190</v>
      </c>
      <c r="E79" s="17"/>
      <c r="F79" s="18" t="s">
        <v>28</v>
      </c>
      <c r="G79" s="18">
        <v>1</v>
      </c>
      <c r="H79" s="19">
        <v>10633</v>
      </c>
      <c r="I79" s="19">
        <v>10633</v>
      </c>
      <c r="J79" s="19">
        <f t="shared" si="4"/>
        <v>12759.6</v>
      </c>
      <c r="K79" s="20">
        <v>0</v>
      </c>
      <c r="L79" s="21">
        <f t="shared" si="5"/>
        <v>0</v>
      </c>
      <c r="M79" s="22" t="s">
        <v>18</v>
      </c>
      <c r="N79" s="79"/>
      <c r="O79" s="15"/>
      <c r="Q79" s="53"/>
    </row>
    <row r="80" spans="1:17" s="4" customFormat="1" ht="20.25" x14ac:dyDescent="0.25">
      <c r="A80" s="16">
        <v>71</v>
      </c>
      <c r="B80" s="5">
        <v>1096021</v>
      </c>
      <c r="C80" s="10" t="s">
        <v>127</v>
      </c>
      <c r="D80" s="5" t="s">
        <v>191</v>
      </c>
      <c r="E80" s="17"/>
      <c r="F80" s="18" t="s">
        <v>28</v>
      </c>
      <c r="G80" s="18">
        <v>1</v>
      </c>
      <c r="H80" s="19">
        <v>5003</v>
      </c>
      <c r="I80" s="19">
        <v>5003</v>
      </c>
      <c r="J80" s="19">
        <f t="shared" si="4"/>
        <v>6003.5999999999995</v>
      </c>
      <c r="K80" s="20">
        <v>0</v>
      </c>
      <c r="L80" s="21">
        <f t="shared" si="5"/>
        <v>0</v>
      </c>
      <c r="M80" s="22" t="s">
        <v>18</v>
      </c>
      <c r="N80" s="79"/>
      <c r="O80" s="15"/>
      <c r="Q80" s="53"/>
    </row>
    <row r="81" spans="1:19" s="4" customFormat="1" ht="20.25" x14ac:dyDescent="0.25">
      <c r="A81" s="16">
        <v>72</v>
      </c>
      <c r="B81" s="5">
        <v>1096028</v>
      </c>
      <c r="C81" s="10" t="s">
        <v>127</v>
      </c>
      <c r="D81" s="5" t="s">
        <v>192</v>
      </c>
      <c r="E81" s="17"/>
      <c r="F81" s="18" t="s">
        <v>28</v>
      </c>
      <c r="G81" s="18">
        <v>1</v>
      </c>
      <c r="H81" s="19">
        <v>410</v>
      </c>
      <c r="I81" s="19">
        <v>410</v>
      </c>
      <c r="J81" s="19">
        <f t="shared" si="4"/>
        <v>492</v>
      </c>
      <c r="K81" s="20">
        <v>0</v>
      </c>
      <c r="L81" s="21">
        <f t="shared" si="5"/>
        <v>0</v>
      </c>
      <c r="M81" s="22" t="s">
        <v>18</v>
      </c>
      <c r="N81" s="79"/>
      <c r="O81" s="15"/>
      <c r="Q81" s="53"/>
    </row>
    <row r="82" spans="1:19" s="4" customFormat="1" ht="37.5" x14ac:dyDescent="0.25">
      <c r="A82" s="16">
        <v>73</v>
      </c>
      <c r="B82" s="5">
        <v>1001074</v>
      </c>
      <c r="C82" s="10" t="s">
        <v>127</v>
      </c>
      <c r="D82" s="5" t="s">
        <v>193</v>
      </c>
      <c r="E82" s="17"/>
      <c r="F82" s="18" t="s">
        <v>291</v>
      </c>
      <c r="G82" s="18">
        <v>2</v>
      </c>
      <c r="H82" s="19">
        <v>2634</v>
      </c>
      <c r="I82" s="19">
        <v>5268</v>
      </c>
      <c r="J82" s="19">
        <f t="shared" si="4"/>
        <v>6321.5999999999995</v>
      </c>
      <c r="K82" s="20">
        <v>0</v>
      </c>
      <c r="L82" s="21">
        <f t="shared" si="5"/>
        <v>0</v>
      </c>
      <c r="M82" s="22" t="s">
        <v>18</v>
      </c>
      <c r="N82" s="79"/>
      <c r="O82" s="15"/>
      <c r="Q82" s="53"/>
    </row>
    <row r="83" spans="1:19" s="4" customFormat="1" ht="37.5" x14ac:dyDescent="0.25">
      <c r="A83" s="16">
        <v>74</v>
      </c>
      <c r="B83" s="5">
        <v>1003059</v>
      </c>
      <c r="C83" s="10" t="s">
        <v>127</v>
      </c>
      <c r="D83" s="5" t="s">
        <v>194</v>
      </c>
      <c r="E83" s="17"/>
      <c r="F83" s="18" t="s">
        <v>291</v>
      </c>
      <c r="G83" s="18">
        <v>1</v>
      </c>
      <c r="H83" s="19">
        <v>2900</v>
      </c>
      <c r="I83" s="19">
        <v>2900</v>
      </c>
      <c r="J83" s="19">
        <f t="shared" si="4"/>
        <v>3480</v>
      </c>
      <c r="K83" s="20">
        <v>0</v>
      </c>
      <c r="L83" s="21">
        <f t="shared" si="5"/>
        <v>0</v>
      </c>
      <c r="M83" s="22" t="s">
        <v>18</v>
      </c>
      <c r="N83" s="79"/>
      <c r="O83" s="15"/>
      <c r="Q83" s="53" t="s">
        <v>315</v>
      </c>
      <c r="S83" s="4">
        <v>140</v>
      </c>
    </row>
    <row r="84" spans="1:19" s="4" customFormat="1" ht="20.25" x14ac:dyDescent="0.25">
      <c r="A84" s="16">
        <v>75</v>
      </c>
      <c r="B84" s="5">
        <v>1003060</v>
      </c>
      <c r="C84" s="10" t="s">
        <v>127</v>
      </c>
      <c r="D84" s="5" t="s">
        <v>195</v>
      </c>
      <c r="E84" s="17"/>
      <c r="F84" s="18" t="s">
        <v>291</v>
      </c>
      <c r="G84" s="18">
        <v>1</v>
      </c>
      <c r="H84" s="19">
        <v>725</v>
      </c>
      <c r="I84" s="19">
        <v>725</v>
      </c>
      <c r="J84" s="19">
        <f t="shared" si="4"/>
        <v>870</v>
      </c>
      <c r="K84" s="20">
        <v>0</v>
      </c>
      <c r="L84" s="21">
        <f t="shared" si="5"/>
        <v>0</v>
      </c>
      <c r="M84" s="22" t="s">
        <v>18</v>
      </c>
      <c r="N84" s="79"/>
      <c r="O84" s="15"/>
      <c r="Q84" s="53" t="s">
        <v>297</v>
      </c>
      <c r="S84" s="4">
        <v>15</v>
      </c>
    </row>
    <row r="85" spans="1:19" s="4" customFormat="1" ht="56.25" x14ac:dyDescent="0.25">
      <c r="A85" s="16">
        <v>76</v>
      </c>
      <c r="B85" s="5">
        <v>1003061</v>
      </c>
      <c r="C85" s="10" t="s">
        <v>127</v>
      </c>
      <c r="D85" s="5" t="s">
        <v>196</v>
      </c>
      <c r="E85" s="17"/>
      <c r="F85" s="18" t="s">
        <v>291</v>
      </c>
      <c r="G85" s="18">
        <v>1</v>
      </c>
      <c r="H85" s="19">
        <v>725</v>
      </c>
      <c r="I85" s="19">
        <v>725</v>
      </c>
      <c r="J85" s="19">
        <f t="shared" si="4"/>
        <v>870</v>
      </c>
      <c r="K85" s="20">
        <v>0</v>
      </c>
      <c r="L85" s="21">
        <f t="shared" si="5"/>
        <v>0</v>
      </c>
      <c r="M85" s="22" t="s">
        <v>18</v>
      </c>
      <c r="N85" s="79"/>
      <c r="O85" s="15"/>
      <c r="Q85" s="53" t="s">
        <v>297</v>
      </c>
      <c r="S85" s="4">
        <v>18</v>
      </c>
    </row>
    <row r="86" spans="1:19" s="4" customFormat="1" ht="37.5" x14ac:dyDescent="0.25">
      <c r="A86" s="16">
        <v>77</v>
      </c>
      <c r="B86" s="5">
        <v>1003064</v>
      </c>
      <c r="C86" s="10" t="s">
        <v>127</v>
      </c>
      <c r="D86" s="5" t="s">
        <v>197</v>
      </c>
      <c r="E86" s="17"/>
      <c r="F86" s="18" t="s">
        <v>291</v>
      </c>
      <c r="G86" s="18">
        <v>3</v>
      </c>
      <c r="H86" s="19">
        <v>92</v>
      </c>
      <c r="I86" s="19">
        <v>276</v>
      </c>
      <c r="J86" s="19">
        <f t="shared" si="4"/>
        <v>331.2</v>
      </c>
      <c r="K86" s="20">
        <v>0</v>
      </c>
      <c r="L86" s="21">
        <f t="shared" si="5"/>
        <v>0</v>
      </c>
      <c r="M86" s="22" t="s">
        <v>18</v>
      </c>
      <c r="N86" s="79"/>
      <c r="O86" s="15"/>
      <c r="Q86" s="53"/>
    </row>
    <row r="87" spans="1:19" s="4" customFormat="1" ht="20.25" x14ac:dyDescent="0.25">
      <c r="A87" s="16">
        <v>78</v>
      </c>
      <c r="B87" s="5">
        <v>1003089</v>
      </c>
      <c r="C87" s="10" t="s">
        <v>127</v>
      </c>
      <c r="D87" s="5" t="s">
        <v>198</v>
      </c>
      <c r="E87" s="17"/>
      <c r="F87" s="18" t="s">
        <v>291</v>
      </c>
      <c r="G87" s="18">
        <v>2</v>
      </c>
      <c r="H87" s="19">
        <v>2900</v>
      </c>
      <c r="I87" s="19">
        <v>5800</v>
      </c>
      <c r="J87" s="19">
        <f t="shared" si="4"/>
        <v>6960</v>
      </c>
      <c r="K87" s="20">
        <v>0</v>
      </c>
      <c r="L87" s="21">
        <f t="shared" si="5"/>
        <v>0</v>
      </c>
      <c r="M87" s="22" t="s">
        <v>18</v>
      </c>
      <c r="N87" s="79"/>
      <c r="O87" s="15"/>
      <c r="Q87" s="53" t="s">
        <v>303</v>
      </c>
      <c r="S87" s="4">
        <v>260</v>
      </c>
    </row>
    <row r="88" spans="1:19" s="4" customFormat="1" ht="20.25" x14ac:dyDescent="0.25">
      <c r="A88" s="16">
        <v>79</v>
      </c>
      <c r="B88" s="5">
        <v>1003112</v>
      </c>
      <c r="C88" s="10" t="s">
        <v>127</v>
      </c>
      <c r="D88" s="5" t="s">
        <v>199</v>
      </c>
      <c r="E88" s="17"/>
      <c r="F88" s="18" t="s">
        <v>291</v>
      </c>
      <c r="G88" s="18">
        <v>1</v>
      </c>
      <c r="H88" s="19">
        <v>29571</v>
      </c>
      <c r="I88" s="19">
        <v>29571</v>
      </c>
      <c r="J88" s="19">
        <f t="shared" si="4"/>
        <v>35485.199999999997</v>
      </c>
      <c r="K88" s="20">
        <v>0</v>
      </c>
      <c r="L88" s="21">
        <f t="shared" si="5"/>
        <v>0</v>
      </c>
      <c r="M88" s="22" t="s">
        <v>18</v>
      </c>
      <c r="N88" s="79"/>
      <c r="O88" s="15"/>
      <c r="Q88" s="53" t="s">
        <v>315</v>
      </c>
      <c r="S88" s="4">
        <v>190</v>
      </c>
    </row>
    <row r="89" spans="1:19" s="4" customFormat="1" ht="20.25" x14ac:dyDescent="0.25">
      <c r="A89" s="16">
        <v>80</v>
      </c>
      <c r="B89" s="5">
        <v>1005847</v>
      </c>
      <c r="C89" s="10" t="s">
        <v>127</v>
      </c>
      <c r="D89" s="5" t="s">
        <v>200</v>
      </c>
      <c r="E89" s="17"/>
      <c r="F89" s="18" t="s">
        <v>291</v>
      </c>
      <c r="G89" s="18">
        <v>25</v>
      </c>
      <c r="H89" s="19">
        <v>274</v>
      </c>
      <c r="I89" s="19">
        <v>6850</v>
      </c>
      <c r="J89" s="19">
        <f t="shared" si="4"/>
        <v>8220</v>
      </c>
      <c r="K89" s="20">
        <v>0</v>
      </c>
      <c r="L89" s="21">
        <f t="shared" si="5"/>
        <v>0</v>
      </c>
      <c r="M89" s="22" t="s">
        <v>18</v>
      </c>
      <c r="N89" s="79"/>
      <c r="O89" s="15"/>
      <c r="Q89" s="53"/>
    </row>
    <row r="90" spans="1:19" s="4" customFormat="1" ht="75" x14ac:dyDescent="0.25">
      <c r="A90" s="16">
        <v>82</v>
      </c>
      <c r="B90" s="5">
        <v>1019318</v>
      </c>
      <c r="C90" s="10" t="s">
        <v>127</v>
      </c>
      <c r="D90" s="5" t="s">
        <v>201</v>
      </c>
      <c r="E90" s="17"/>
      <c r="F90" s="18" t="s">
        <v>292</v>
      </c>
      <c r="G90" s="18">
        <v>1</v>
      </c>
      <c r="H90" s="19">
        <v>10356</v>
      </c>
      <c r="I90" s="19">
        <v>10356</v>
      </c>
      <c r="J90" s="19">
        <f t="shared" si="4"/>
        <v>12427.199999999999</v>
      </c>
      <c r="K90" s="20">
        <v>0</v>
      </c>
      <c r="L90" s="21">
        <f t="shared" si="5"/>
        <v>0</v>
      </c>
      <c r="M90" s="22" t="s">
        <v>18</v>
      </c>
      <c r="N90" s="79"/>
      <c r="O90" s="15"/>
      <c r="Q90" s="53" t="s">
        <v>315</v>
      </c>
      <c r="S90" s="4">
        <v>180</v>
      </c>
    </row>
    <row r="91" spans="1:19" s="4" customFormat="1" ht="20.25" x14ac:dyDescent="0.25">
      <c r="A91" s="16">
        <v>83</v>
      </c>
      <c r="B91" s="5">
        <v>1019887</v>
      </c>
      <c r="C91" s="10" t="s">
        <v>127</v>
      </c>
      <c r="D91" s="5" t="s">
        <v>202</v>
      </c>
      <c r="E91" s="17"/>
      <c r="F91" s="18" t="s">
        <v>291</v>
      </c>
      <c r="G91" s="18">
        <v>1</v>
      </c>
      <c r="H91" s="19">
        <v>906</v>
      </c>
      <c r="I91" s="19">
        <v>906</v>
      </c>
      <c r="J91" s="19">
        <f t="shared" si="4"/>
        <v>1087.2</v>
      </c>
      <c r="K91" s="20">
        <v>0</v>
      </c>
      <c r="L91" s="21">
        <f t="shared" si="5"/>
        <v>0</v>
      </c>
      <c r="M91" s="22" t="s">
        <v>18</v>
      </c>
      <c r="N91" s="79"/>
      <c r="O91" s="15"/>
      <c r="Q91" s="53" t="s">
        <v>299</v>
      </c>
      <c r="S91" s="4">
        <v>10</v>
      </c>
    </row>
    <row r="92" spans="1:19" s="4" customFormat="1" ht="37.5" x14ac:dyDescent="0.25">
      <c r="A92" s="16">
        <v>84</v>
      </c>
      <c r="B92" s="5">
        <v>1019898</v>
      </c>
      <c r="C92" s="10" t="s">
        <v>127</v>
      </c>
      <c r="D92" s="5" t="s">
        <v>203</v>
      </c>
      <c r="E92" s="17"/>
      <c r="F92" s="18" t="s">
        <v>291</v>
      </c>
      <c r="G92" s="18">
        <v>86</v>
      </c>
      <c r="H92" s="19">
        <v>185</v>
      </c>
      <c r="I92" s="19">
        <v>15910</v>
      </c>
      <c r="J92" s="19">
        <f t="shared" si="4"/>
        <v>19092</v>
      </c>
      <c r="K92" s="20">
        <v>0</v>
      </c>
      <c r="L92" s="21">
        <f t="shared" si="5"/>
        <v>0</v>
      </c>
      <c r="M92" s="22" t="s">
        <v>18</v>
      </c>
      <c r="N92" s="79"/>
      <c r="O92" s="15"/>
      <c r="Q92" s="53"/>
    </row>
    <row r="93" spans="1:19" s="4" customFormat="1" ht="37.5" x14ac:dyDescent="0.25">
      <c r="A93" s="16">
        <v>85</v>
      </c>
      <c r="B93" s="5">
        <v>1022057</v>
      </c>
      <c r="C93" s="10" t="s">
        <v>127</v>
      </c>
      <c r="D93" s="5" t="s">
        <v>204</v>
      </c>
      <c r="E93" s="17"/>
      <c r="F93" s="18" t="s">
        <v>291</v>
      </c>
      <c r="G93" s="18">
        <v>25</v>
      </c>
      <c r="H93" s="19">
        <v>200</v>
      </c>
      <c r="I93" s="19">
        <v>5000</v>
      </c>
      <c r="J93" s="19">
        <f t="shared" si="4"/>
        <v>6000</v>
      </c>
      <c r="K93" s="20">
        <v>0</v>
      </c>
      <c r="L93" s="21">
        <f t="shared" si="5"/>
        <v>0</v>
      </c>
      <c r="M93" s="22" t="s">
        <v>18</v>
      </c>
      <c r="N93" s="79"/>
      <c r="O93" s="15"/>
      <c r="Q93" s="53"/>
    </row>
    <row r="94" spans="1:19" s="4" customFormat="1" ht="20.25" x14ac:dyDescent="0.25">
      <c r="A94" s="16">
        <v>86</v>
      </c>
      <c r="B94" s="5" t="s">
        <v>205</v>
      </c>
      <c r="C94" s="10" t="s">
        <v>127</v>
      </c>
      <c r="D94" s="5" t="s">
        <v>206</v>
      </c>
      <c r="E94" s="17"/>
      <c r="F94" s="18" t="s">
        <v>291</v>
      </c>
      <c r="G94" s="18">
        <v>25</v>
      </c>
      <c r="H94" s="19">
        <v>1225</v>
      </c>
      <c r="I94" s="19">
        <v>30625</v>
      </c>
      <c r="J94" s="19">
        <f t="shared" si="4"/>
        <v>36750</v>
      </c>
      <c r="K94" s="20">
        <v>0</v>
      </c>
      <c r="L94" s="21">
        <f t="shared" si="5"/>
        <v>0</v>
      </c>
      <c r="M94" s="22" t="s">
        <v>18</v>
      </c>
      <c r="N94" s="79"/>
      <c r="O94" s="15"/>
      <c r="Q94" s="53"/>
      <c r="S94" s="4">
        <v>100</v>
      </c>
    </row>
    <row r="95" spans="1:19" s="4" customFormat="1" ht="37.5" x14ac:dyDescent="0.25">
      <c r="A95" s="16">
        <v>87</v>
      </c>
      <c r="B95" s="5" t="s">
        <v>207</v>
      </c>
      <c r="C95" s="10" t="s">
        <v>127</v>
      </c>
      <c r="D95" s="5" t="s">
        <v>208</v>
      </c>
      <c r="E95" s="17"/>
      <c r="F95" s="18" t="s">
        <v>291</v>
      </c>
      <c r="G95" s="18">
        <v>6</v>
      </c>
      <c r="H95" s="19">
        <v>1153</v>
      </c>
      <c r="I95" s="19">
        <v>6918</v>
      </c>
      <c r="J95" s="19">
        <f t="shared" si="4"/>
        <v>8301.6</v>
      </c>
      <c r="K95" s="20">
        <v>0</v>
      </c>
      <c r="L95" s="21">
        <f t="shared" si="5"/>
        <v>0</v>
      </c>
      <c r="M95" s="22" t="s">
        <v>18</v>
      </c>
      <c r="N95" s="79"/>
      <c r="O95" s="15"/>
      <c r="Q95" s="53" t="s">
        <v>315</v>
      </c>
      <c r="S95" s="4">
        <v>18</v>
      </c>
    </row>
    <row r="96" spans="1:19" s="4" customFormat="1" ht="37.5" x14ac:dyDescent="0.25">
      <c r="A96" s="16">
        <v>88</v>
      </c>
      <c r="B96" s="5" t="s">
        <v>209</v>
      </c>
      <c r="C96" s="10" t="s">
        <v>127</v>
      </c>
      <c r="D96" s="5" t="s">
        <v>210</v>
      </c>
      <c r="E96" s="17"/>
      <c r="F96" s="18" t="s">
        <v>291</v>
      </c>
      <c r="G96" s="18">
        <v>5</v>
      </c>
      <c r="H96" s="19">
        <v>124</v>
      </c>
      <c r="I96" s="19">
        <v>620</v>
      </c>
      <c r="J96" s="19">
        <f t="shared" si="4"/>
        <v>744</v>
      </c>
      <c r="K96" s="20">
        <v>0</v>
      </c>
      <c r="L96" s="21">
        <f t="shared" si="5"/>
        <v>0</v>
      </c>
      <c r="M96" s="22" t="s">
        <v>18</v>
      </c>
      <c r="N96" s="79"/>
      <c r="O96" s="15"/>
      <c r="Q96" s="53" t="s">
        <v>315</v>
      </c>
      <c r="S96" s="4">
        <v>1</v>
      </c>
    </row>
    <row r="97" spans="1:19" s="4" customFormat="1" ht="37.5" x14ac:dyDescent="0.25">
      <c r="A97" s="16">
        <v>89</v>
      </c>
      <c r="B97" s="5" t="s">
        <v>211</v>
      </c>
      <c r="C97" s="10" t="s">
        <v>127</v>
      </c>
      <c r="D97" s="5" t="s">
        <v>212</v>
      </c>
      <c r="E97" s="17"/>
      <c r="F97" s="18" t="s">
        <v>291</v>
      </c>
      <c r="G97" s="18">
        <v>1</v>
      </c>
      <c r="H97" s="19">
        <v>37</v>
      </c>
      <c r="I97" s="19">
        <v>37</v>
      </c>
      <c r="J97" s="19">
        <f t="shared" si="4"/>
        <v>44.4</v>
      </c>
      <c r="K97" s="20">
        <v>0</v>
      </c>
      <c r="L97" s="21">
        <f t="shared" si="5"/>
        <v>0</v>
      </c>
      <c r="M97" s="22" t="s">
        <v>18</v>
      </c>
      <c r="N97" s="79"/>
      <c r="O97" s="15"/>
      <c r="Q97" s="53"/>
    </row>
    <row r="98" spans="1:19" s="4" customFormat="1" ht="37.5" x14ac:dyDescent="0.25">
      <c r="A98" s="16">
        <v>90</v>
      </c>
      <c r="B98" s="5" t="s">
        <v>213</v>
      </c>
      <c r="C98" s="10" t="s">
        <v>127</v>
      </c>
      <c r="D98" s="5" t="s">
        <v>214</v>
      </c>
      <c r="E98" s="17"/>
      <c r="F98" s="18" t="s">
        <v>291</v>
      </c>
      <c r="G98" s="18">
        <v>4</v>
      </c>
      <c r="H98" s="19">
        <v>17</v>
      </c>
      <c r="I98" s="19">
        <v>68</v>
      </c>
      <c r="J98" s="19">
        <f t="shared" si="4"/>
        <v>81.599999999999994</v>
      </c>
      <c r="K98" s="20">
        <v>0</v>
      </c>
      <c r="L98" s="21">
        <f t="shared" si="5"/>
        <v>0</v>
      </c>
      <c r="M98" s="22" t="s">
        <v>18</v>
      </c>
      <c r="N98" s="79"/>
      <c r="O98" s="15"/>
      <c r="Q98" s="53"/>
    </row>
    <row r="99" spans="1:19" s="4" customFormat="1" ht="56.25" x14ac:dyDescent="0.25">
      <c r="A99" s="16">
        <v>91</v>
      </c>
      <c r="B99" s="5" t="s">
        <v>215</v>
      </c>
      <c r="C99" s="10" t="s">
        <v>127</v>
      </c>
      <c r="D99" s="5" t="s">
        <v>216</v>
      </c>
      <c r="E99" s="17"/>
      <c r="F99" s="18" t="s">
        <v>291</v>
      </c>
      <c r="G99" s="18">
        <v>111.00000000000001</v>
      </c>
      <c r="H99" s="19">
        <v>508</v>
      </c>
      <c r="I99" s="19">
        <v>56388.000000000007</v>
      </c>
      <c r="J99" s="19">
        <f t="shared" si="4"/>
        <v>67665.600000000006</v>
      </c>
      <c r="K99" s="20">
        <v>0</v>
      </c>
      <c r="L99" s="21">
        <f t="shared" si="5"/>
        <v>0</v>
      </c>
      <c r="M99" s="22" t="s">
        <v>18</v>
      </c>
      <c r="N99" s="79"/>
      <c r="O99" s="15"/>
      <c r="Q99" s="53" t="s">
        <v>304</v>
      </c>
      <c r="S99" s="4">
        <v>333.00000000000006</v>
      </c>
    </row>
    <row r="100" spans="1:19" s="4" customFormat="1" ht="75" x14ac:dyDescent="0.25">
      <c r="A100" s="16">
        <v>92</v>
      </c>
      <c r="B100" s="5" t="s">
        <v>217</v>
      </c>
      <c r="C100" s="10" t="s">
        <v>127</v>
      </c>
      <c r="D100" s="5" t="s">
        <v>218</v>
      </c>
      <c r="E100" s="17"/>
      <c r="F100" s="18" t="s">
        <v>291</v>
      </c>
      <c r="G100" s="18">
        <v>3</v>
      </c>
      <c r="H100" s="19">
        <v>1103</v>
      </c>
      <c r="I100" s="19">
        <v>3309</v>
      </c>
      <c r="J100" s="19">
        <f t="shared" si="4"/>
        <v>3970.7999999999997</v>
      </c>
      <c r="K100" s="20">
        <v>0</v>
      </c>
      <c r="L100" s="21">
        <f t="shared" si="5"/>
        <v>0</v>
      </c>
      <c r="M100" s="22" t="s">
        <v>18</v>
      </c>
      <c r="N100" s="79"/>
      <c r="O100" s="15"/>
      <c r="Q100" s="53" t="s">
        <v>315</v>
      </c>
      <c r="S100" s="4">
        <v>6</v>
      </c>
    </row>
    <row r="101" spans="1:19" s="4" customFormat="1" ht="56.25" x14ac:dyDescent="0.25">
      <c r="A101" s="16">
        <v>93</v>
      </c>
      <c r="B101" s="5" t="s">
        <v>219</v>
      </c>
      <c r="C101" s="10" t="s">
        <v>127</v>
      </c>
      <c r="D101" s="5" t="s">
        <v>220</v>
      </c>
      <c r="E101" s="17"/>
      <c r="F101" s="18" t="s">
        <v>291</v>
      </c>
      <c r="G101" s="18">
        <v>4</v>
      </c>
      <c r="H101" s="19">
        <v>674</v>
      </c>
      <c r="I101" s="19">
        <v>2696</v>
      </c>
      <c r="J101" s="19">
        <f t="shared" si="4"/>
        <v>3235.2</v>
      </c>
      <c r="K101" s="20">
        <v>0</v>
      </c>
      <c r="L101" s="21">
        <f t="shared" si="5"/>
        <v>0</v>
      </c>
      <c r="M101" s="22" t="s">
        <v>18</v>
      </c>
      <c r="N101" s="79"/>
      <c r="O101" s="15"/>
      <c r="Q101" s="53" t="s">
        <v>315</v>
      </c>
      <c r="S101" s="4">
        <v>16</v>
      </c>
    </row>
    <row r="102" spans="1:19" s="4" customFormat="1" ht="56.25" x14ac:dyDescent="0.25">
      <c r="A102" s="16">
        <v>94</v>
      </c>
      <c r="B102" s="5" t="s">
        <v>221</v>
      </c>
      <c r="C102" s="10" t="s">
        <v>127</v>
      </c>
      <c r="D102" s="5" t="s">
        <v>222</v>
      </c>
      <c r="E102" s="17"/>
      <c r="F102" s="18" t="s">
        <v>291</v>
      </c>
      <c r="G102" s="18">
        <v>25</v>
      </c>
      <c r="H102" s="19">
        <v>508</v>
      </c>
      <c r="I102" s="19">
        <v>12700</v>
      </c>
      <c r="J102" s="19">
        <f t="shared" si="4"/>
        <v>15240</v>
      </c>
      <c r="K102" s="20">
        <v>0</v>
      </c>
      <c r="L102" s="21">
        <f t="shared" si="5"/>
        <v>0</v>
      </c>
      <c r="M102" s="22" t="s">
        <v>18</v>
      </c>
      <c r="N102" s="79"/>
      <c r="O102" s="15"/>
      <c r="Q102" s="53" t="s">
        <v>315</v>
      </c>
      <c r="S102" s="4">
        <v>75</v>
      </c>
    </row>
    <row r="103" spans="1:19" s="4" customFormat="1" ht="75" x14ac:dyDescent="0.25">
      <c r="A103" s="16">
        <v>95</v>
      </c>
      <c r="B103" s="5" t="s">
        <v>223</v>
      </c>
      <c r="C103" s="10" t="s">
        <v>127</v>
      </c>
      <c r="D103" s="5" t="s">
        <v>224</v>
      </c>
      <c r="E103" s="17"/>
      <c r="F103" s="18" t="s">
        <v>291</v>
      </c>
      <c r="G103" s="18">
        <v>2</v>
      </c>
      <c r="H103" s="19">
        <v>1103</v>
      </c>
      <c r="I103" s="19">
        <v>2206</v>
      </c>
      <c r="J103" s="19">
        <f t="shared" si="4"/>
        <v>2647.2</v>
      </c>
      <c r="K103" s="20">
        <v>0</v>
      </c>
      <c r="L103" s="21">
        <f t="shared" si="5"/>
        <v>0</v>
      </c>
      <c r="M103" s="22" t="s">
        <v>18</v>
      </c>
      <c r="N103" s="79"/>
      <c r="O103" s="15"/>
      <c r="Q103" s="53" t="s">
        <v>315</v>
      </c>
      <c r="S103" s="4">
        <v>6</v>
      </c>
    </row>
    <row r="104" spans="1:19" s="4" customFormat="1" ht="56.25" x14ac:dyDescent="0.25">
      <c r="A104" s="16">
        <v>96</v>
      </c>
      <c r="B104" s="5" t="s">
        <v>225</v>
      </c>
      <c r="C104" s="10" t="s">
        <v>127</v>
      </c>
      <c r="D104" s="5" t="s">
        <v>226</v>
      </c>
      <c r="E104" s="17"/>
      <c r="F104" s="18" t="s">
        <v>291</v>
      </c>
      <c r="G104" s="18">
        <v>2</v>
      </c>
      <c r="H104" s="19">
        <v>674</v>
      </c>
      <c r="I104" s="19">
        <v>1348</v>
      </c>
      <c r="J104" s="19">
        <f t="shared" si="4"/>
        <v>1617.6</v>
      </c>
      <c r="K104" s="20">
        <v>0</v>
      </c>
      <c r="L104" s="21">
        <f t="shared" si="5"/>
        <v>0</v>
      </c>
      <c r="M104" s="22" t="s">
        <v>18</v>
      </c>
      <c r="N104" s="79"/>
      <c r="O104" s="15"/>
      <c r="Q104" s="53" t="s">
        <v>315</v>
      </c>
      <c r="S104" s="4">
        <v>8</v>
      </c>
    </row>
    <row r="105" spans="1:19" s="4" customFormat="1" ht="37.5" x14ac:dyDescent="0.25">
      <c r="A105" s="16">
        <v>97</v>
      </c>
      <c r="B105" s="5" t="s">
        <v>227</v>
      </c>
      <c r="C105" s="10" t="s">
        <v>127</v>
      </c>
      <c r="D105" s="5" t="s">
        <v>228</v>
      </c>
      <c r="E105" s="17"/>
      <c r="F105" s="18" t="s">
        <v>291</v>
      </c>
      <c r="G105" s="18">
        <v>316</v>
      </c>
      <c r="H105" s="19">
        <v>116</v>
      </c>
      <c r="I105" s="19">
        <v>36656</v>
      </c>
      <c r="J105" s="19">
        <f t="shared" si="4"/>
        <v>43987.199999999997</v>
      </c>
      <c r="K105" s="20">
        <v>0</v>
      </c>
      <c r="L105" s="21">
        <f t="shared" si="5"/>
        <v>0</v>
      </c>
      <c r="M105" s="22" t="s">
        <v>18</v>
      </c>
      <c r="N105" s="79"/>
      <c r="O105" s="15"/>
      <c r="Q105" s="53" t="s">
        <v>315</v>
      </c>
      <c r="S105" s="4">
        <v>158</v>
      </c>
    </row>
    <row r="106" spans="1:19" s="4" customFormat="1" ht="37.5" x14ac:dyDescent="0.25">
      <c r="A106" s="16">
        <v>98</v>
      </c>
      <c r="B106" s="5" t="s">
        <v>229</v>
      </c>
      <c r="C106" s="10" t="s">
        <v>127</v>
      </c>
      <c r="D106" s="5" t="s">
        <v>230</v>
      </c>
      <c r="E106" s="17"/>
      <c r="F106" s="18" t="s">
        <v>291</v>
      </c>
      <c r="G106" s="18">
        <v>16</v>
      </c>
      <c r="H106" s="19">
        <v>32</v>
      </c>
      <c r="I106" s="19">
        <v>512</v>
      </c>
      <c r="J106" s="19">
        <f t="shared" si="4"/>
        <v>614.4</v>
      </c>
      <c r="K106" s="20">
        <v>0</v>
      </c>
      <c r="L106" s="21">
        <f t="shared" si="5"/>
        <v>0</v>
      </c>
      <c r="M106" s="22" t="s">
        <v>18</v>
      </c>
      <c r="N106" s="79"/>
      <c r="O106" s="15"/>
      <c r="Q106" s="53" t="s">
        <v>315</v>
      </c>
      <c r="S106" s="4">
        <v>3.2</v>
      </c>
    </row>
    <row r="107" spans="1:19" s="4" customFormat="1" ht="37.5" x14ac:dyDescent="0.25">
      <c r="A107" s="16">
        <v>99</v>
      </c>
      <c r="B107" s="5" t="s">
        <v>231</v>
      </c>
      <c r="C107" s="10" t="s">
        <v>127</v>
      </c>
      <c r="D107" s="5" t="s">
        <v>232</v>
      </c>
      <c r="E107" s="17"/>
      <c r="F107" s="18" t="s">
        <v>291</v>
      </c>
      <c r="G107" s="18">
        <v>72</v>
      </c>
      <c r="H107" s="19">
        <v>41</v>
      </c>
      <c r="I107" s="19">
        <v>2952</v>
      </c>
      <c r="J107" s="19">
        <f t="shared" si="4"/>
        <v>3542.4</v>
      </c>
      <c r="K107" s="20">
        <v>0</v>
      </c>
      <c r="L107" s="21">
        <f t="shared" si="5"/>
        <v>0</v>
      </c>
      <c r="M107" s="22" t="s">
        <v>18</v>
      </c>
      <c r="N107" s="79"/>
      <c r="O107" s="15"/>
      <c r="Q107" s="53" t="s">
        <v>315</v>
      </c>
      <c r="S107" s="4">
        <v>21.599999999999998</v>
      </c>
    </row>
    <row r="108" spans="1:19" s="4" customFormat="1" ht="37.5" x14ac:dyDescent="0.25">
      <c r="A108" s="16">
        <v>100</v>
      </c>
      <c r="B108" s="5" t="s">
        <v>233</v>
      </c>
      <c r="C108" s="10" t="s">
        <v>127</v>
      </c>
      <c r="D108" s="5" t="s">
        <v>234</v>
      </c>
      <c r="E108" s="17"/>
      <c r="F108" s="18" t="s">
        <v>291</v>
      </c>
      <c r="G108" s="18">
        <v>45</v>
      </c>
      <c r="H108" s="19">
        <v>10</v>
      </c>
      <c r="I108" s="19">
        <v>450</v>
      </c>
      <c r="J108" s="19">
        <f t="shared" si="4"/>
        <v>540</v>
      </c>
      <c r="K108" s="20">
        <v>0</v>
      </c>
      <c r="L108" s="21">
        <f t="shared" si="5"/>
        <v>0</v>
      </c>
      <c r="M108" s="22" t="s">
        <v>18</v>
      </c>
      <c r="N108" s="79"/>
      <c r="O108" s="15"/>
      <c r="Q108" s="53" t="s">
        <v>315</v>
      </c>
      <c r="S108" s="4">
        <v>4.5</v>
      </c>
    </row>
    <row r="109" spans="1:19" s="4" customFormat="1" ht="37.5" x14ac:dyDescent="0.25">
      <c r="A109" s="16">
        <v>101</v>
      </c>
      <c r="B109" s="5" t="s">
        <v>235</v>
      </c>
      <c r="C109" s="10" t="s">
        <v>127</v>
      </c>
      <c r="D109" s="5" t="s">
        <v>236</v>
      </c>
      <c r="E109" s="17"/>
      <c r="F109" s="18" t="s">
        <v>291</v>
      </c>
      <c r="G109" s="18">
        <v>270</v>
      </c>
      <c r="H109" s="19">
        <v>70</v>
      </c>
      <c r="I109" s="19">
        <v>18900</v>
      </c>
      <c r="J109" s="19">
        <f t="shared" si="4"/>
        <v>22680</v>
      </c>
      <c r="K109" s="20">
        <v>0</v>
      </c>
      <c r="L109" s="21">
        <f t="shared" si="5"/>
        <v>0</v>
      </c>
      <c r="M109" s="22" t="s">
        <v>18</v>
      </c>
      <c r="N109" s="79"/>
      <c r="O109" s="15"/>
      <c r="Q109" s="53" t="s">
        <v>315</v>
      </c>
      <c r="S109" s="4">
        <v>27</v>
      </c>
    </row>
    <row r="110" spans="1:19" s="4" customFormat="1" ht="37.5" x14ac:dyDescent="0.25">
      <c r="A110" s="16">
        <v>102</v>
      </c>
      <c r="B110" s="5">
        <v>1024950</v>
      </c>
      <c r="C110" s="10" t="s">
        <v>127</v>
      </c>
      <c r="D110" s="5" t="s">
        <v>237</v>
      </c>
      <c r="E110" s="17"/>
      <c r="F110" s="18" t="s">
        <v>291</v>
      </c>
      <c r="G110" s="18">
        <v>1</v>
      </c>
      <c r="H110" s="19">
        <v>1075</v>
      </c>
      <c r="I110" s="19">
        <v>1075</v>
      </c>
      <c r="J110" s="19">
        <f t="shared" si="4"/>
        <v>1290</v>
      </c>
      <c r="K110" s="20">
        <v>0</v>
      </c>
      <c r="L110" s="21">
        <f t="shared" ref="L110:L136" si="6">K110*G110*1.2</f>
        <v>0</v>
      </c>
      <c r="M110" s="22" t="s">
        <v>18</v>
      </c>
      <c r="N110" s="79"/>
      <c r="O110" s="15"/>
      <c r="Q110" s="53"/>
    </row>
    <row r="111" spans="1:19" s="4" customFormat="1" ht="37.5" x14ac:dyDescent="0.25">
      <c r="A111" s="16">
        <v>103</v>
      </c>
      <c r="B111" s="5">
        <v>1027398</v>
      </c>
      <c r="C111" s="10" t="s">
        <v>127</v>
      </c>
      <c r="D111" s="5" t="s">
        <v>61</v>
      </c>
      <c r="E111" s="17"/>
      <c r="F111" s="18" t="s">
        <v>291</v>
      </c>
      <c r="G111" s="18">
        <v>8</v>
      </c>
      <c r="H111" s="19">
        <v>1075</v>
      </c>
      <c r="I111" s="19">
        <v>8600</v>
      </c>
      <c r="J111" s="19">
        <f t="shared" si="4"/>
        <v>10320</v>
      </c>
      <c r="K111" s="20">
        <v>0</v>
      </c>
      <c r="L111" s="21">
        <f t="shared" si="6"/>
        <v>0</v>
      </c>
      <c r="M111" s="22" t="s">
        <v>18</v>
      </c>
      <c r="N111" s="79"/>
      <c r="O111" s="15"/>
      <c r="Q111" s="53"/>
    </row>
    <row r="112" spans="1:19" s="4" customFormat="1" ht="37.5" x14ac:dyDescent="0.25">
      <c r="A112" s="16">
        <v>104</v>
      </c>
      <c r="B112" s="5">
        <v>1035215</v>
      </c>
      <c r="C112" s="10" t="s">
        <v>127</v>
      </c>
      <c r="D112" s="5" t="s">
        <v>238</v>
      </c>
      <c r="E112" s="17"/>
      <c r="F112" s="18" t="s">
        <v>291</v>
      </c>
      <c r="G112" s="18">
        <v>2</v>
      </c>
      <c r="H112" s="19">
        <v>1075</v>
      </c>
      <c r="I112" s="19">
        <v>2150</v>
      </c>
      <c r="J112" s="19">
        <f t="shared" si="4"/>
        <v>2580</v>
      </c>
      <c r="K112" s="20">
        <v>0</v>
      </c>
      <c r="L112" s="21">
        <f t="shared" si="6"/>
        <v>0</v>
      </c>
      <c r="M112" s="22" t="s">
        <v>18</v>
      </c>
      <c r="N112" s="79"/>
      <c r="O112" s="15"/>
      <c r="Q112" s="53"/>
    </row>
    <row r="113" spans="1:19" s="4" customFormat="1" ht="60" x14ac:dyDescent="0.25">
      <c r="A113" s="16">
        <v>105</v>
      </c>
      <c r="B113" s="5">
        <v>1070052</v>
      </c>
      <c r="C113" s="10" t="s">
        <v>127</v>
      </c>
      <c r="D113" s="5" t="s">
        <v>239</v>
      </c>
      <c r="E113" s="17"/>
      <c r="F113" s="18" t="s">
        <v>291</v>
      </c>
      <c r="G113" s="18">
        <v>1</v>
      </c>
      <c r="H113" s="19">
        <v>68419</v>
      </c>
      <c r="I113" s="19">
        <v>68419</v>
      </c>
      <c r="J113" s="19">
        <f t="shared" si="4"/>
        <v>82102.8</v>
      </c>
      <c r="K113" s="20">
        <v>0</v>
      </c>
      <c r="L113" s="21">
        <f t="shared" si="6"/>
        <v>0</v>
      </c>
      <c r="M113" s="22" t="s">
        <v>18</v>
      </c>
      <c r="N113" s="79"/>
      <c r="O113" s="15"/>
      <c r="Q113" s="55" t="s">
        <v>305</v>
      </c>
      <c r="R113" s="4">
        <v>4.9000000000000004</v>
      </c>
      <c r="S113" s="4">
        <v>100</v>
      </c>
    </row>
    <row r="114" spans="1:19" s="4" customFormat="1" ht="60" x14ac:dyDescent="0.25">
      <c r="A114" s="16">
        <v>106</v>
      </c>
      <c r="B114" s="5">
        <v>1070058</v>
      </c>
      <c r="C114" s="10" t="s">
        <v>127</v>
      </c>
      <c r="D114" s="5" t="s">
        <v>239</v>
      </c>
      <c r="E114" s="17"/>
      <c r="F114" s="18" t="s">
        <v>291</v>
      </c>
      <c r="G114" s="18">
        <v>2</v>
      </c>
      <c r="H114" s="19">
        <v>68419</v>
      </c>
      <c r="I114" s="19">
        <v>136838</v>
      </c>
      <c r="J114" s="19">
        <f t="shared" si="4"/>
        <v>164205.6</v>
      </c>
      <c r="K114" s="20">
        <v>0</v>
      </c>
      <c r="L114" s="21">
        <f t="shared" si="6"/>
        <v>0</v>
      </c>
      <c r="M114" s="22" t="s">
        <v>18</v>
      </c>
      <c r="N114" s="79"/>
      <c r="O114" s="15"/>
      <c r="Q114" s="55" t="s">
        <v>305</v>
      </c>
      <c r="R114" s="4">
        <v>4.9000000000000004</v>
      </c>
      <c r="S114" s="4">
        <v>100</v>
      </c>
    </row>
    <row r="115" spans="1:19" s="4" customFormat="1" ht="37.5" x14ac:dyDescent="0.25">
      <c r="A115" s="16">
        <v>107</v>
      </c>
      <c r="B115" s="5">
        <v>1070059</v>
      </c>
      <c r="C115" s="10" t="s">
        <v>127</v>
      </c>
      <c r="D115" s="5" t="s">
        <v>240</v>
      </c>
      <c r="E115" s="17"/>
      <c r="F115" s="18" t="s">
        <v>291</v>
      </c>
      <c r="G115" s="18">
        <v>1</v>
      </c>
      <c r="H115" s="19">
        <v>51333</v>
      </c>
      <c r="I115" s="19">
        <v>51333</v>
      </c>
      <c r="J115" s="19">
        <f t="shared" si="4"/>
        <v>61599.6</v>
      </c>
      <c r="K115" s="20">
        <v>0</v>
      </c>
      <c r="L115" s="21">
        <f t="shared" si="6"/>
        <v>0</v>
      </c>
      <c r="M115" s="22" t="s">
        <v>18</v>
      </c>
      <c r="N115" s="79"/>
      <c r="O115" s="15"/>
      <c r="Q115" s="53" t="s">
        <v>315</v>
      </c>
      <c r="S115" s="4">
        <v>70</v>
      </c>
    </row>
    <row r="116" spans="1:19" s="4" customFormat="1" ht="37.5" x14ac:dyDescent="0.25">
      <c r="A116" s="16">
        <v>112</v>
      </c>
      <c r="B116" s="5">
        <v>1094832</v>
      </c>
      <c r="C116" s="10" t="s">
        <v>127</v>
      </c>
      <c r="D116" s="5" t="s">
        <v>241</v>
      </c>
      <c r="E116" s="17"/>
      <c r="F116" s="18" t="s">
        <v>291</v>
      </c>
      <c r="G116" s="18">
        <v>1</v>
      </c>
      <c r="H116" s="19">
        <v>2731</v>
      </c>
      <c r="I116" s="19">
        <v>2731</v>
      </c>
      <c r="J116" s="19">
        <f t="shared" si="4"/>
        <v>3277.2</v>
      </c>
      <c r="K116" s="20">
        <v>0</v>
      </c>
      <c r="L116" s="21">
        <f t="shared" si="6"/>
        <v>0</v>
      </c>
      <c r="M116" s="22" t="s">
        <v>18</v>
      </c>
      <c r="N116" s="79"/>
      <c r="O116" s="15"/>
      <c r="Q116" s="53"/>
    </row>
    <row r="117" spans="1:19" s="4" customFormat="1" ht="20.25" x14ac:dyDescent="0.25">
      <c r="A117" s="16">
        <v>113</v>
      </c>
      <c r="B117" s="5">
        <v>1101898</v>
      </c>
      <c r="C117" s="10" t="s">
        <v>188</v>
      </c>
      <c r="D117" s="5" t="s">
        <v>132</v>
      </c>
      <c r="E117" s="17"/>
      <c r="F117" s="18" t="s">
        <v>28</v>
      </c>
      <c r="G117" s="18">
        <v>6</v>
      </c>
      <c r="H117" s="19">
        <v>1100</v>
      </c>
      <c r="I117" s="19">
        <v>6600</v>
      </c>
      <c r="J117" s="19">
        <f t="shared" si="4"/>
        <v>7920</v>
      </c>
      <c r="K117" s="20">
        <v>0</v>
      </c>
      <c r="L117" s="21">
        <f t="shared" si="6"/>
        <v>0</v>
      </c>
      <c r="M117" s="22" t="s">
        <v>18</v>
      </c>
      <c r="N117" s="79"/>
      <c r="O117" s="15"/>
      <c r="Q117" s="53" t="s">
        <v>315</v>
      </c>
      <c r="S117" s="4">
        <v>282</v>
      </c>
    </row>
    <row r="118" spans="1:19" s="4" customFormat="1" ht="20.25" x14ac:dyDescent="0.25">
      <c r="A118" s="16">
        <v>114</v>
      </c>
      <c r="B118" s="5">
        <v>1101904</v>
      </c>
      <c r="C118" s="10" t="s">
        <v>188</v>
      </c>
      <c r="D118" s="5" t="s">
        <v>133</v>
      </c>
      <c r="E118" s="17"/>
      <c r="F118" s="18" t="s">
        <v>28</v>
      </c>
      <c r="G118" s="18">
        <v>21</v>
      </c>
      <c r="H118" s="19">
        <v>68</v>
      </c>
      <c r="I118" s="19">
        <v>1428</v>
      </c>
      <c r="J118" s="19">
        <f t="shared" si="4"/>
        <v>1713.6</v>
      </c>
      <c r="K118" s="20">
        <v>0</v>
      </c>
      <c r="L118" s="21">
        <f t="shared" si="6"/>
        <v>0</v>
      </c>
      <c r="M118" s="22" t="s">
        <v>18</v>
      </c>
      <c r="N118" s="79"/>
      <c r="O118" s="15"/>
      <c r="Q118" s="53"/>
    </row>
    <row r="119" spans="1:19" s="4" customFormat="1" ht="40.5" x14ac:dyDescent="0.25">
      <c r="A119" s="16">
        <v>115</v>
      </c>
      <c r="B119" s="5" t="s">
        <v>164</v>
      </c>
      <c r="C119" s="10" t="s">
        <v>188</v>
      </c>
      <c r="D119" s="5" t="s">
        <v>45</v>
      </c>
      <c r="E119" s="17"/>
      <c r="F119" s="18" t="s">
        <v>63</v>
      </c>
      <c r="G119" s="18">
        <v>374.7</v>
      </c>
      <c r="H119" s="19">
        <v>122</v>
      </c>
      <c r="I119" s="19">
        <v>45713.4</v>
      </c>
      <c r="J119" s="19">
        <f t="shared" si="4"/>
        <v>54856.08</v>
      </c>
      <c r="K119" s="20">
        <v>0</v>
      </c>
      <c r="L119" s="21">
        <f t="shared" si="6"/>
        <v>0</v>
      </c>
      <c r="M119" s="22" t="s">
        <v>18</v>
      </c>
      <c r="N119" s="79"/>
      <c r="O119" s="15"/>
      <c r="Q119" s="54" t="s">
        <v>306</v>
      </c>
      <c r="R119" s="4">
        <v>3.5</v>
      </c>
    </row>
    <row r="120" spans="1:19" s="4" customFormat="1" ht="40.5" x14ac:dyDescent="0.25">
      <c r="A120" s="16">
        <v>116</v>
      </c>
      <c r="B120" s="5" t="s">
        <v>165</v>
      </c>
      <c r="C120" s="10" t="s">
        <v>188</v>
      </c>
      <c r="D120" s="5" t="s">
        <v>46</v>
      </c>
      <c r="E120" s="17"/>
      <c r="F120" s="18" t="s">
        <v>63</v>
      </c>
      <c r="G120" s="18">
        <v>30.5</v>
      </c>
      <c r="H120" s="19">
        <v>87</v>
      </c>
      <c r="I120" s="19">
        <v>2653.5</v>
      </c>
      <c r="J120" s="19">
        <f t="shared" si="4"/>
        <v>3184.2</v>
      </c>
      <c r="K120" s="20">
        <v>0</v>
      </c>
      <c r="L120" s="21">
        <f t="shared" si="6"/>
        <v>0</v>
      </c>
      <c r="M120" s="22" t="s">
        <v>18</v>
      </c>
      <c r="N120" s="79"/>
      <c r="O120" s="15"/>
      <c r="Q120" s="54" t="s">
        <v>306</v>
      </c>
      <c r="R120" s="4">
        <v>3.5</v>
      </c>
    </row>
    <row r="121" spans="1:19" s="4" customFormat="1" ht="20.25" x14ac:dyDescent="0.25">
      <c r="A121" s="16">
        <v>117</v>
      </c>
      <c r="B121" s="5">
        <v>1031659</v>
      </c>
      <c r="C121" s="10" t="s">
        <v>188</v>
      </c>
      <c r="D121" s="5" t="s">
        <v>37</v>
      </c>
      <c r="E121" s="17"/>
      <c r="F121" s="18" t="s">
        <v>63</v>
      </c>
      <c r="G121" s="18">
        <v>4</v>
      </c>
      <c r="H121" s="19">
        <v>137</v>
      </c>
      <c r="I121" s="19">
        <v>548</v>
      </c>
      <c r="J121" s="19">
        <f t="shared" si="4"/>
        <v>657.6</v>
      </c>
      <c r="K121" s="20">
        <v>0</v>
      </c>
      <c r="L121" s="21">
        <f t="shared" si="6"/>
        <v>0</v>
      </c>
      <c r="M121" s="22" t="s">
        <v>18</v>
      </c>
      <c r="N121" s="79"/>
      <c r="O121" s="15"/>
      <c r="Q121" s="53"/>
    </row>
    <row r="122" spans="1:19" s="4" customFormat="1" ht="20.25" x14ac:dyDescent="0.25">
      <c r="A122" s="16">
        <v>118</v>
      </c>
      <c r="B122" s="5" t="s">
        <v>166</v>
      </c>
      <c r="C122" s="10" t="s">
        <v>188</v>
      </c>
      <c r="D122" s="5" t="s">
        <v>38</v>
      </c>
      <c r="E122" s="17"/>
      <c r="F122" s="18" t="s">
        <v>63</v>
      </c>
      <c r="G122" s="18">
        <v>4</v>
      </c>
      <c r="H122" s="19">
        <v>98</v>
      </c>
      <c r="I122" s="19">
        <v>392</v>
      </c>
      <c r="J122" s="19">
        <f t="shared" si="4"/>
        <v>470.4</v>
      </c>
      <c r="K122" s="20">
        <v>0</v>
      </c>
      <c r="L122" s="21">
        <f t="shared" si="6"/>
        <v>0</v>
      </c>
      <c r="M122" s="22" t="s">
        <v>18</v>
      </c>
      <c r="N122" s="79"/>
      <c r="O122" s="15"/>
      <c r="Q122" s="53"/>
    </row>
    <row r="123" spans="1:19" s="4" customFormat="1" ht="20.25" x14ac:dyDescent="0.25">
      <c r="A123" s="16">
        <v>119</v>
      </c>
      <c r="B123" s="5" t="s">
        <v>167</v>
      </c>
      <c r="C123" s="10" t="s">
        <v>188</v>
      </c>
      <c r="D123" s="5" t="s">
        <v>39</v>
      </c>
      <c r="E123" s="17"/>
      <c r="F123" s="18" t="s">
        <v>63</v>
      </c>
      <c r="G123" s="18">
        <v>8</v>
      </c>
      <c r="H123" s="19">
        <v>44</v>
      </c>
      <c r="I123" s="19">
        <v>352</v>
      </c>
      <c r="J123" s="19">
        <f t="shared" si="4"/>
        <v>422.4</v>
      </c>
      <c r="K123" s="20">
        <v>0</v>
      </c>
      <c r="L123" s="21">
        <f t="shared" si="6"/>
        <v>0</v>
      </c>
      <c r="M123" s="22" t="s">
        <v>18</v>
      </c>
      <c r="N123" s="79"/>
      <c r="O123" s="15"/>
      <c r="Q123" s="53"/>
    </row>
    <row r="124" spans="1:19" s="4" customFormat="1" ht="20.25" x14ac:dyDescent="0.25">
      <c r="A124" s="16">
        <v>120</v>
      </c>
      <c r="B124" s="5" t="s">
        <v>168</v>
      </c>
      <c r="C124" s="10" t="s">
        <v>188</v>
      </c>
      <c r="D124" s="5" t="s">
        <v>134</v>
      </c>
      <c r="E124" s="17"/>
      <c r="F124" s="18" t="s">
        <v>28</v>
      </c>
      <c r="G124" s="18">
        <v>1</v>
      </c>
      <c r="H124" s="19">
        <v>17</v>
      </c>
      <c r="I124" s="19">
        <v>17</v>
      </c>
      <c r="J124" s="19">
        <f t="shared" si="4"/>
        <v>20.399999999999999</v>
      </c>
      <c r="K124" s="20">
        <v>0</v>
      </c>
      <c r="L124" s="21">
        <f t="shared" si="6"/>
        <v>0</v>
      </c>
      <c r="M124" s="22" t="s">
        <v>18</v>
      </c>
      <c r="N124" s="79"/>
      <c r="O124" s="15"/>
      <c r="Q124" s="53"/>
    </row>
    <row r="125" spans="1:19" s="4" customFormat="1" ht="20.25" x14ac:dyDescent="0.25">
      <c r="A125" s="16">
        <v>121</v>
      </c>
      <c r="B125" s="5" t="s">
        <v>169</v>
      </c>
      <c r="C125" s="10" t="s">
        <v>188</v>
      </c>
      <c r="D125" s="5" t="s">
        <v>135</v>
      </c>
      <c r="E125" s="17"/>
      <c r="F125" s="18" t="s">
        <v>28</v>
      </c>
      <c r="G125" s="18">
        <v>1</v>
      </c>
      <c r="H125" s="19">
        <v>3500</v>
      </c>
      <c r="I125" s="19">
        <v>3500</v>
      </c>
      <c r="J125" s="19">
        <f t="shared" si="4"/>
        <v>4200</v>
      </c>
      <c r="K125" s="20">
        <v>0</v>
      </c>
      <c r="L125" s="21">
        <f t="shared" si="6"/>
        <v>0</v>
      </c>
      <c r="M125" s="22" t="s">
        <v>18</v>
      </c>
      <c r="N125" s="79"/>
      <c r="O125" s="15"/>
      <c r="Q125" s="53"/>
    </row>
    <row r="126" spans="1:19" s="4" customFormat="1" ht="20.25" x14ac:dyDescent="0.25">
      <c r="A126" s="16">
        <v>122</v>
      </c>
      <c r="B126" s="5" t="s">
        <v>170</v>
      </c>
      <c r="C126" s="10" t="s">
        <v>188</v>
      </c>
      <c r="D126" s="5" t="s">
        <v>33</v>
      </c>
      <c r="E126" s="17"/>
      <c r="F126" s="18" t="s">
        <v>28</v>
      </c>
      <c r="G126" s="18">
        <v>6</v>
      </c>
      <c r="H126" s="19">
        <v>25225</v>
      </c>
      <c r="I126" s="19">
        <v>151350</v>
      </c>
      <c r="J126" s="19">
        <f t="shared" si="4"/>
        <v>181620</v>
      </c>
      <c r="K126" s="20">
        <v>0</v>
      </c>
      <c r="L126" s="21">
        <f t="shared" si="6"/>
        <v>0</v>
      </c>
      <c r="M126" s="22" t="s">
        <v>18</v>
      </c>
      <c r="N126" s="79"/>
      <c r="O126" s="15"/>
      <c r="Q126" s="53"/>
    </row>
    <row r="127" spans="1:19" s="4" customFormat="1" ht="20.25" x14ac:dyDescent="0.25">
      <c r="A127" s="16">
        <v>123</v>
      </c>
      <c r="B127" s="5" t="s">
        <v>171</v>
      </c>
      <c r="C127" s="10" t="s">
        <v>188</v>
      </c>
      <c r="D127" s="5" t="s">
        <v>36</v>
      </c>
      <c r="E127" s="17"/>
      <c r="F127" s="18" t="s">
        <v>28</v>
      </c>
      <c r="G127" s="18">
        <v>1</v>
      </c>
      <c r="H127" s="19">
        <v>6039</v>
      </c>
      <c r="I127" s="19">
        <v>6039</v>
      </c>
      <c r="J127" s="19">
        <f t="shared" si="4"/>
        <v>7246.8</v>
      </c>
      <c r="K127" s="20">
        <v>0</v>
      </c>
      <c r="L127" s="21">
        <f t="shared" si="6"/>
        <v>0</v>
      </c>
      <c r="M127" s="22" t="s">
        <v>18</v>
      </c>
      <c r="N127" s="79"/>
      <c r="O127" s="15"/>
      <c r="Q127" s="53"/>
    </row>
    <row r="128" spans="1:19" s="4" customFormat="1" ht="37.5" x14ac:dyDescent="0.25">
      <c r="A128" s="16">
        <v>124</v>
      </c>
      <c r="B128" s="5" t="s">
        <v>172</v>
      </c>
      <c r="C128" s="10" t="s">
        <v>188</v>
      </c>
      <c r="D128" s="5" t="s">
        <v>52</v>
      </c>
      <c r="E128" s="17"/>
      <c r="F128" s="18" t="s">
        <v>28</v>
      </c>
      <c r="G128" s="18">
        <v>30</v>
      </c>
      <c r="H128" s="19">
        <v>4632</v>
      </c>
      <c r="I128" s="19">
        <v>138960</v>
      </c>
      <c r="J128" s="19">
        <f t="shared" si="4"/>
        <v>166752</v>
      </c>
      <c r="K128" s="20">
        <v>0</v>
      </c>
      <c r="L128" s="21">
        <f t="shared" si="6"/>
        <v>0</v>
      </c>
      <c r="M128" s="22" t="s">
        <v>18</v>
      </c>
      <c r="N128" s="79"/>
      <c r="O128" s="15"/>
      <c r="Q128" s="53" t="s">
        <v>315</v>
      </c>
      <c r="S128" s="4">
        <v>600</v>
      </c>
    </row>
    <row r="129" spans="1:19" s="4" customFormat="1" ht="37.5" x14ac:dyDescent="0.25">
      <c r="A129" s="16">
        <v>125</v>
      </c>
      <c r="B129" s="5" t="s">
        <v>173</v>
      </c>
      <c r="C129" s="10" t="s">
        <v>188</v>
      </c>
      <c r="D129" s="5" t="s">
        <v>40</v>
      </c>
      <c r="E129" s="17"/>
      <c r="F129" s="18" t="s">
        <v>28</v>
      </c>
      <c r="G129" s="18">
        <v>1</v>
      </c>
      <c r="H129" s="19">
        <v>900</v>
      </c>
      <c r="I129" s="19">
        <v>900</v>
      </c>
      <c r="J129" s="19">
        <f t="shared" si="4"/>
        <v>1080</v>
      </c>
      <c r="K129" s="20">
        <v>0</v>
      </c>
      <c r="L129" s="21">
        <f t="shared" si="6"/>
        <v>0</v>
      </c>
      <c r="M129" s="22" t="s">
        <v>18</v>
      </c>
      <c r="N129" s="79"/>
      <c r="O129" s="15"/>
      <c r="Q129" s="53"/>
    </row>
    <row r="130" spans="1:19" s="4" customFormat="1" ht="37.5" x14ac:dyDescent="0.25">
      <c r="A130" s="16">
        <v>126</v>
      </c>
      <c r="B130" s="5">
        <v>1056296</v>
      </c>
      <c r="C130" s="10" t="s">
        <v>188</v>
      </c>
      <c r="D130" s="5" t="s">
        <v>41</v>
      </c>
      <c r="E130" s="17"/>
      <c r="F130" s="18" t="s">
        <v>28</v>
      </c>
      <c r="G130" s="18">
        <v>8</v>
      </c>
      <c r="H130" s="19">
        <v>310</v>
      </c>
      <c r="I130" s="19">
        <v>2480</v>
      </c>
      <c r="J130" s="19">
        <f t="shared" si="4"/>
        <v>2976</v>
      </c>
      <c r="K130" s="20">
        <v>0</v>
      </c>
      <c r="L130" s="21">
        <f t="shared" si="6"/>
        <v>0</v>
      </c>
      <c r="M130" s="22" t="s">
        <v>18</v>
      </c>
      <c r="N130" s="79"/>
      <c r="O130" s="15"/>
      <c r="Q130" s="53"/>
    </row>
    <row r="131" spans="1:19" s="4" customFormat="1" ht="20.25" x14ac:dyDescent="0.25">
      <c r="A131" s="16">
        <v>127</v>
      </c>
      <c r="B131" s="5" t="s">
        <v>174</v>
      </c>
      <c r="C131" s="10" t="s">
        <v>188</v>
      </c>
      <c r="D131" s="5" t="s">
        <v>51</v>
      </c>
      <c r="E131" s="17"/>
      <c r="F131" s="18" t="s">
        <v>63</v>
      </c>
      <c r="G131" s="18">
        <v>94</v>
      </c>
      <c r="H131" s="19">
        <v>2</v>
      </c>
      <c r="I131" s="19">
        <v>188</v>
      </c>
      <c r="J131" s="19">
        <f t="shared" si="4"/>
        <v>225.6</v>
      </c>
      <c r="K131" s="20">
        <v>0</v>
      </c>
      <c r="L131" s="21">
        <f t="shared" si="6"/>
        <v>0</v>
      </c>
      <c r="M131" s="22" t="s">
        <v>18</v>
      </c>
      <c r="N131" s="79"/>
      <c r="O131" s="15"/>
      <c r="Q131" s="54" t="s">
        <v>307</v>
      </c>
      <c r="R131" s="4">
        <v>0.26700000000000002</v>
      </c>
    </row>
    <row r="132" spans="1:19" s="4" customFormat="1" ht="37.5" x14ac:dyDescent="0.25">
      <c r="A132" s="16">
        <v>128</v>
      </c>
      <c r="B132" s="5" t="s">
        <v>175</v>
      </c>
      <c r="C132" s="10" t="s">
        <v>188</v>
      </c>
      <c r="D132" s="5" t="s">
        <v>53</v>
      </c>
      <c r="E132" s="17"/>
      <c r="F132" s="18" t="s">
        <v>63</v>
      </c>
      <c r="G132" s="18">
        <v>157</v>
      </c>
      <c r="H132" s="19">
        <v>3</v>
      </c>
      <c r="I132" s="19">
        <v>471</v>
      </c>
      <c r="J132" s="19">
        <f t="shared" si="4"/>
        <v>565.19999999999993</v>
      </c>
      <c r="K132" s="20">
        <v>0</v>
      </c>
      <c r="L132" s="21">
        <f t="shared" si="6"/>
        <v>0</v>
      </c>
      <c r="M132" s="22" t="s">
        <v>18</v>
      </c>
      <c r="N132" s="79"/>
      <c r="O132" s="15"/>
      <c r="Q132" s="54" t="s">
        <v>307</v>
      </c>
      <c r="R132" s="4">
        <v>0.28399999999999997</v>
      </c>
    </row>
    <row r="133" spans="1:19" s="4" customFormat="1" ht="37.5" x14ac:dyDescent="0.25">
      <c r="A133" s="16">
        <v>129</v>
      </c>
      <c r="B133" s="5" t="s">
        <v>176</v>
      </c>
      <c r="C133" s="10" t="s">
        <v>188</v>
      </c>
      <c r="D133" s="5" t="s">
        <v>136</v>
      </c>
      <c r="E133" s="17"/>
      <c r="F133" s="18" t="s">
        <v>63</v>
      </c>
      <c r="G133" s="18">
        <v>280</v>
      </c>
      <c r="H133" s="19">
        <v>1</v>
      </c>
      <c r="I133" s="19">
        <v>280</v>
      </c>
      <c r="J133" s="19">
        <f t="shared" si="4"/>
        <v>336</v>
      </c>
      <c r="K133" s="20">
        <v>0</v>
      </c>
      <c r="L133" s="21">
        <f t="shared" si="6"/>
        <v>0</v>
      </c>
      <c r="M133" s="22" t="s">
        <v>18</v>
      </c>
      <c r="N133" s="79"/>
      <c r="O133" s="15"/>
      <c r="Q133" s="54" t="s">
        <v>307</v>
      </c>
      <c r="R133" s="4">
        <v>5.3400000000000003E-2</v>
      </c>
    </row>
    <row r="134" spans="1:19" s="4" customFormat="1" ht="37.5" x14ac:dyDescent="0.25">
      <c r="A134" s="16">
        <v>130</v>
      </c>
      <c r="B134" s="5" t="s">
        <v>177</v>
      </c>
      <c r="C134" s="10" t="s">
        <v>188</v>
      </c>
      <c r="D134" s="5" t="s">
        <v>137</v>
      </c>
      <c r="E134" s="17"/>
      <c r="F134" s="18" t="s">
        <v>63</v>
      </c>
      <c r="G134" s="18">
        <v>157</v>
      </c>
      <c r="H134" s="19">
        <v>2</v>
      </c>
      <c r="I134" s="19">
        <v>314</v>
      </c>
      <c r="J134" s="19">
        <f t="shared" si="4"/>
        <v>376.8</v>
      </c>
      <c r="K134" s="20">
        <v>0</v>
      </c>
      <c r="L134" s="21">
        <f t="shared" si="6"/>
        <v>0</v>
      </c>
      <c r="M134" s="22" t="s">
        <v>18</v>
      </c>
      <c r="N134" s="79"/>
      <c r="O134" s="15"/>
      <c r="Q134" s="54" t="s">
        <v>307</v>
      </c>
      <c r="R134" s="4">
        <v>0.10680000000000001</v>
      </c>
    </row>
    <row r="135" spans="1:19" s="4" customFormat="1" ht="40.5" x14ac:dyDescent="0.25">
      <c r="A135" s="16">
        <v>131</v>
      </c>
      <c r="B135" s="5" t="s">
        <v>178</v>
      </c>
      <c r="C135" s="10" t="s">
        <v>188</v>
      </c>
      <c r="D135" s="5" t="s">
        <v>138</v>
      </c>
      <c r="E135" s="17"/>
      <c r="F135" s="18" t="s">
        <v>63</v>
      </c>
      <c r="G135" s="18">
        <v>2751</v>
      </c>
      <c r="H135" s="19">
        <v>6</v>
      </c>
      <c r="I135" s="19">
        <v>16506</v>
      </c>
      <c r="J135" s="19">
        <f t="shared" si="4"/>
        <v>19807.2</v>
      </c>
      <c r="K135" s="20">
        <v>0</v>
      </c>
      <c r="L135" s="21">
        <f t="shared" si="6"/>
        <v>0</v>
      </c>
      <c r="M135" s="22" t="s">
        <v>18</v>
      </c>
      <c r="N135" s="79"/>
      <c r="O135" s="15"/>
      <c r="Q135" s="54" t="s">
        <v>300</v>
      </c>
      <c r="R135" s="4">
        <v>0.12</v>
      </c>
    </row>
    <row r="136" spans="1:19" s="4" customFormat="1" ht="37.5" x14ac:dyDescent="0.25">
      <c r="A136" s="16">
        <v>132</v>
      </c>
      <c r="B136" s="5" t="s">
        <v>179</v>
      </c>
      <c r="C136" s="10" t="s">
        <v>188</v>
      </c>
      <c r="D136" s="5" t="s">
        <v>50</v>
      </c>
      <c r="E136" s="17"/>
      <c r="F136" s="18" t="s">
        <v>28</v>
      </c>
      <c r="G136" s="18">
        <v>1</v>
      </c>
      <c r="H136" s="19">
        <v>4555</v>
      </c>
      <c r="I136" s="19">
        <v>4555</v>
      </c>
      <c r="J136" s="19">
        <f t="shared" si="4"/>
        <v>5466</v>
      </c>
      <c r="K136" s="20">
        <v>0</v>
      </c>
      <c r="L136" s="21">
        <f t="shared" si="6"/>
        <v>0</v>
      </c>
      <c r="M136" s="22" t="s">
        <v>18</v>
      </c>
      <c r="N136" s="79"/>
      <c r="O136" s="15"/>
      <c r="Q136" s="53" t="s">
        <v>315</v>
      </c>
      <c r="S136" s="4">
        <v>350</v>
      </c>
    </row>
    <row r="137" spans="1:19" s="4" customFormat="1" ht="37.5" x14ac:dyDescent="0.25">
      <c r="A137" s="16">
        <v>133</v>
      </c>
      <c r="B137" s="5">
        <v>1076202</v>
      </c>
      <c r="C137" s="10" t="s">
        <v>188</v>
      </c>
      <c r="D137" s="5" t="s">
        <v>48</v>
      </c>
      <c r="E137" s="17"/>
      <c r="F137" s="18" t="s">
        <v>28</v>
      </c>
      <c r="G137" s="18">
        <v>1</v>
      </c>
      <c r="H137" s="19">
        <v>4555</v>
      </c>
      <c r="I137" s="19">
        <v>4555</v>
      </c>
      <c r="J137" s="19">
        <f t="shared" si="4"/>
        <v>5466</v>
      </c>
      <c r="K137" s="20">
        <v>0</v>
      </c>
      <c r="L137" s="21">
        <f t="shared" ref="L137:L162" si="7">K137*G137*1.2</f>
        <v>0</v>
      </c>
      <c r="M137" s="22" t="s">
        <v>18</v>
      </c>
      <c r="N137" s="79"/>
      <c r="O137" s="15"/>
      <c r="Q137" s="53" t="s">
        <v>315</v>
      </c>
      <c r="S137" s="4">
        <v>1050</v>
      </c>
    </row>
    <row r="138" spans="1:19" s="4" customFormat="1" ht="37.5" x14ac:dyDescent="0.25">
      <c r="A138" s="16">
        <v>134</v>
      </c>
      <c r="B138" s="5" t="s">
        <v>180</v>
      </c>
      <c r="C138" s="10" t="s">
        <v>188</v>
      </c>
      <c r="D138" s="5" t="s">
        <v>47</v>
      </c>
      <c r="E138" s="17"/>
      <c r="F138" s="18" t="s">
        <v>28</v>
      </c>
      <c r="G138" s="18">
        <v>1</v>
      </c>
      <c r="H138" s="19">
        <v>4555</v>
      </c>
      <c r="I138" s="19">
        <v>4555</v>
      </c>
      <c r="J138" s="19">
        <f t="shared" si="4"/>
        <v>5466</v>
      </c>
      <c r="K138" s="20">
        <v>0</v>
      </c>
      <c r="L138" s="21">
        <f t="shared" si="7"/>
        <v>0</v>
      </c>
      <c r="M138" s="22" t="s">
        <v>18</v>
      </c>
      <c r="N138" s="79"/>
      <c r="O138" s="15"/>
      <c r="Q138" s="53" t="s">
        <v>315</v>
      </c>
      <c r="S138" s="4">
        <v>1050</v>
      </c>
    </row>
    <row r="139" spans="1:19" s="4" customFormat="1" ht="37.5" x14ac:dyDescent="0.25">
      <c r="A139" s="16">
        <v>135</v>
      </c>
      <c r="B139" s="5" t="s">
        <v>181</v>
      </c>
      <c r="C139" s="10" t="s">
        <v>188</v>
      </c>
      <c r="D139" s="5" t="s">
        <v>49</v>
      </c>
      <c r="E139" s="17"/>
      <c r="F139" s="18" t="s">
        <v>28</v>
      </c>
      <c r="G139" s="18">
        <v>1</v>
      </c>
      <c r="H139" s="19">
        <v>4555</v>
      </c>
      <c r="I139" s="19">
        <v>4555</v>
      </c>
      <c r="J139" s="19">
        <f t="shared" ref="J139:J202" si="8">I139*1.2</f>
        <v>5466</v>
      </c>
      <c r="K139" s="20">
        <v>0</v>
      </c>
      <c r="L139" s="21">
        <f t="shared" si="7"/>
        <v>0</v>
      </c>
      <c r="M139" s="22" t="s">
        <v>18</v>
      </c>
      <c r="N139" s="79"/>
      <c r="O139" s="15"/>
      <c r="Q139" s="53" t="s">
        <v>315</v>
      </c>
      <c r="S139" s="4">
        <v>1050</v>
      </c>
    </row>
    <row r="140" spans="1:19" s="4" customFormat="1" ht="37.5" x14ac:dyDescent="0.25">
      <c r="A140" s="16">
        <v>136</v>
      </c>
      <c r="B140" s="5">
        <v>1093225</v>
      </c>
      <c r="C140" s="10" t="s">
        <v>188</v>
      </c>
      <c r="D140" s="5" t="s">
        <v>139</v>
      </c>
      <c r="E140" s="17"/>
      <c r="F140" s="18" t="s">
        <v>63</v>
      </c>
      <c r="G140" s="18">
        <v>810.00000000000011</v>
      </c>
      <c r="H140" s="19">
        <v>57</v>
      </c>
      <c r="I140" s="19">
        <v>46170.000000000007</v>
      </c>
      <c r="J140" s="19">
        <f t="shared" si="8"/>
        <v>55404.000000000007</v>
      </c>
      <c r="K140" s="20">
        <v>0</v>
      </c>
      <c r="L140" s="21">
        <f t="shared" si="7"/>
        <v>0</v>
      </c>
      <c r="M140" s="22" t="s">
        <v>18</v>
      </c>
      <c r="N140" s="79"/>
      <c r="O140" s="15"/>
      <c r="Q140" s="54" t="s">
        <v>307</v>
      </c>
      <c r="R140" s="4">
        <v>0.28399999999999997</v>
      </c>
    </row>
    <row r="141" spans="1:19" s="4" customFormat="1" ht="20.25" x14ac:dyDescent="0.25">
      <c r="A141" s="16">
        <v>137</v>
      </c>
      <c r="B141" s="5" t="s">
        <v>182</v>
      </c>
      <c r="C141" s="10" t="s">
        <v>188</v>
      </c>
      <c r="D141" s="5" t="s">
        <v>140</v>
      </c>
      <c r="E141" s="17"/>
      <c r="F141" s="18" t="s">
        <v>64</v>
      </c>
      <c r="G141" s="18">
        <v>0.55000000000000004</v>
      </c>
      <c r="H141" s="19">
        <v>4300</v>
      </c>
      <c r="I141" s="19">
        <v>2365</v>
      </c>
      <c r="J141" s="19">
        <f t="shared" si="8"/>
        <v>2838</v>
      </c>
      <c r="K141" s="20">
        <v>0</v>
      </c>
      <c r="L141" s="21">
        <f t="shared" si="7"/>
        <v>0</v>
      </c>
      <c r="M141" s="22" t="s">
        <v>18</v>
      </c>
      <c r="N141" s="79"/>
      <c r="O141" s="15"/>
      <c r="Q141" s="54" t="s">
        <v>307</v>
      </c>
      <c r="R141" s="4">
        <v>0.16</v>
      </c>
    </row>
    <row r="142" spans="1:19" s="4" customFormat="1" ht="93.75" x14ac:dyDescent="0.25">
      <c r="A142" s="16">
        <v>138</v>
      </c>
      <c r="B142" s="5" t="s">
        <v>183</v>
      </c>
      <c r="C142" s="10" t="s">
        <v>188</v>
      </c>
      <c r="D142" s="5" t="s">
        <v>141</v>
      </c>
      <c r="E142" s="17"/>
      <c r="F142" s="18" t="s">
        <v>63</v>
      </c>
      <c r="G142" s="18">
        <v>11</v>
      </c>
      <c r="H142" s="19">
        <v>5</v>
      </c>
      <c r="I142" s="19">
        <v>55</v>
      </c>
      <c r="J142" s="19">
        <f t="shared" si="8"/>
        <v>66</v>
      </c>
      <c r="K142" s="20">
        <v>0</v>
      </c>
      <c r="L142" s="21">
        <f t="shared" si="7"/>
        <v>0</v>
      </c>
      <c r="M142" s="22" t="s">
        <v>18</v>
      </c>
      <c r="N142" s="79"/>
      <c r="O142" s="15"/>
      <c r="Q142" s="54" t="s">
        <v>307</v>
      </c>
      <c r="R142" s="4">
        <v>6.6000000000000003E-2</v>
      </c>
    </row>
    <row r="143" spans="1:19" s="4" customFormat="1" ht="93.75" x14ac:dyDescent="0.25">
      <c r="A143" s="16">
        <v>139</v>
      </c>
      <c r="B143" s="5" t="s">
        <v>184</v>
      </c>
      <c r="C143" s="10" t="s">
        <v>188</v>
      </c>
      <c r="D143" s="5" t="s">
        <v>142</v>
      </c>
      <c r="E143" s="17"/>
      <c r="F143" s="18" t="s">
        <v>64</v>
      </c>
      <c r="G143" s="18">
        <v>0.35299999999999998</v>
      </c>
      <c r="H143" s="19">
        <v>35000</v>
      </c>
      <c r="I143" s="19">
        <v>12355</v>
      </c>
      <c r="J143" s="19">
        <f t="shared" si="8"/>
        <v>14826</v>
      </c>
      <c r="K143" s="20">
        <v>0</v>
      </c>
      <c r="L143" s="21">
        <f t="shared" si="7"/>
        <v>0</v>
      </c>
      <c r="M143" s="22" t="s">
        <v>18</v>
      </c>
      <c r="N143" s="79"/>
      <c r="O143" s="15"/>
      <c r="Q143" s="54" t="s">
        <v>307</v>
      </c>
      <c r="R143" s="4">
        <v>6.5860000000000003</v>
      </c>
    </row>
    <row r="144" spans="1:19" s="4" customFormat="1" ht="20.25" x14ac:dyDescent="0.25">
      <c r="A144" s="16">
        <v>140</v>
      </c>
      <c r="B144" s="5" t="s">
        <v>185</v>
      </c>
      <c r="C144" s="10" t="s">
        <v>188</v>
      </c>
      <c r="D144" s="5" t="s">
        <v>31</v>
      </c>
      <c r="E144" s="17"/>
      <c r="F144" s="18" t="s">
        <v>28</v>
      </c>
      <c r="G144" s="18">
        <v>1</v>
      </c>
      <c r="H144" s="19">
        <v>3300</v>
      </c>
      <c r="I144" s="19">
        <v>3300</v>
      </c>
      <c r="J144" s="19">
        <f t="shared" si="8"/>
        <v>3960</v>
      </c>
      <c r="K144" s="20">
        <v>0</v>
      </c>
      <c r="L144" s="21">
        <f t="shared" si="7"/>
        <v>0</v>
      </c>
      <c r="M144" s="22" t="s">
        <v>18</v>
      </c>
      <c r="N144" s="79"/>
      <c r="O144" s="15"/>
      <c r="Q144" s="53" t="s">
        <v>315</v>
      </c>
      <c r="S144" s="4">
        <v>10</v>
      </c>
    </row>
    <row r="145" spans="1:19" s="4" customFormat="1" ht="20.25" x14ac:dyDescent="0.25">
      <c r="A145" s="16">
        <v>141</v>
      </c>
      <c r="B145" s="5" t="s">
        <v>186</v>
      </c>
      <c r="C145" s="10" t="s">
        <v>188</v>
      </c>
      <c r="D145" s="5" t="s">
        <v>143</v>
      </c>
      <c r="E145" s="17"/>
      <c r="F145" s="18" t="s">
        <v>28</v>
      </c>
      <c r="G145" s="18">
        <v>6</v>
      </c>
      <c r="H145" s="19">
        <v>7250</v>
      </c>
      <c r="I145" s="19">
        <v>43500</v>
      </c>
      <c r="J145" s="19">
        <f t="shared" si="8"/>
        <v>52200</v>
      </c>
      <c r="K145" s="20">
        <v>0</v>
      </c>
      <c r="L145" s="21">
        <f t="shared" si="7"/>
        <v>0</v>
      </c>
      <c r="M145" s="22" t="s">
        <v>18</v>
      </c>
      <c r="N145" s="79"/>
      <c r="O145" s="15"/>
      <c r="Q145" s="53"/>
    </row>
    <row r="146" spans="1:19" s="4" customFormat="1" ht="56.25" x14ac:dyDescent="0.25">
      <c r="A146" s="16">
        <v>142</v>
      </c>
      <c r="B146" s="5" t="s">
        <v>56</v>
      </c>
      <c r="C146" s="10" t="s">
        <v>188</v>
      </c>
      <c r="D146" s="5" t="s">
        <v>54</v>
      </c>
      <c r="E146" s="17"/>
      <c r="F146" s="18" t="s">
        <v>28</v>
      </c>
      <c r="G146" s="18">
        <v>70</v>
      </c>
      <c r="H146" s="19">
        <v>50</v>
      </c>
      <c r="I146" s="19">
        <v>3500</v>
      </c>
      <c r="J146" s="19">
        <f t="shared" si="8"/>
        <v>4200</v>
      </c>
      <c r="K146" s="20">
        <v>0</v>
      </c>
      <c r="L146" s="21">
        <f t="shared" si="7"/>
        <v>0</v>
      </c>
      <c r="M146" s="22" t="s">
        <v>18</v>
      </c>
      <c r="N146" s="79"/>
      <c r="O146" s="15"/>
      <c r="Q146" s="53"/>
    </row>
    <row r="147" spans="1:19" s="4" customFormat="1" ht="56.25" x14ac:dyDescent="0.25">
      <c r="A147" s="16">
        <v>143</v>
      </c>
      <c r="B147" s="5" t="s">
        <v>57</v>
      </c>
      <c r="C147" s="10" t="s">
        <v>188</v>
      </c>
      <c r="D147" s="5" t="s">
        <v>55</v>
      </c>
      <c r="E147" s="17"/>
      <c r="F147" s="18" t="s">
        <v>28</v>
      </c>
      <c r="G147" s="18">
        <v>20</v>
      </c>
      <c r="H147" s="19">
        <v>32</v>
      </c>
      <c r="I147" s="19">
        <v>640</v>
      </c>
      <c r="J147" s="19">
        <f t="shared" si="8"/>
        <v>768</v>
      </c>
      <c r="K147" s="20">
        <v>0</v>
      </c>
      <c r="L147" s="21">
        <f t="shared" si="7"/>
        <v>0</v>
      </c>
      <c r="M147" s="22" t="s">
        <v>18</v>
      </c>
      <c r="N147" s="79"/>
      <c r="O147" s="15"/>
      <c r="Q147" s="53" t="s">
        <v>315</v>
      </c>
      <c r="S147" s="4">
        <v>2</v>
      </c>
    </row>
    <row r="148" spans="1:19" s="4" customFormat="1" ht="37.5" x14ac:dyDescent="0.25">
      <c r="A148" s="16">
        <v>144</v>
      </c>
      <c r="B148" s="5" t="s">
        <v>153</v>
      </c>
      <c r="C148" s="10" t="s">
        <v>188</v>
      </c>
      <c r="D148" s="5" t="s">
        <v>144</v>
      </c>
      <c r="E148" s="17"/>
      <c r="F148" s="18" t="s">
        <v>28</v>
      </c>
      <c r="G148" s="18">
        <v>2</v>
      </c>
      <c r="H148" s="19">
        <v>18334</v>
      </c>
      <c r="I148" s="19">
        <v>36668</v>
      </c>
      <c r="J148" s="19">
        <f t="shared" si="8"/>
        <v>44001.599999999999</v>
      </c>
      <c r="K148" s="20">
        <v>0</v>
      </c>
      <c r="L148" s="21">
        <f t="shared" si="7"/>
        <v>0</v>
      </c>
      <c r="M148" s="22" t="s">
        <v>18</v>
      </c>
      <c r="N148" s="79"/>
      <c r="O148" s="15"/>
      <c r="Q148" s="53" t="s">
        <v>315</v>
      </c>
      <c r="S148" s="4">
        <v>80</v>
      </c>
    </row>
    <row r="149" spans="1:19" s="4" customFormat="1" ht="60" x14ac:dyDescent="0.25">
      <c r="A149" s="16">
        <v>145</v>
      </c>
      <c r="B149" s="5">
        <v>1011827</v>
      </c>
      <c r="C149" s="10" t="s">
        <v>188</v>
      </c>
      <c r="D149" s="5" t="s">
        <v>145</v>
      </c>
      <c r="E149" s="17"/>
      <c r="F149" s="18" t="s">
        <v>28</v>
      </c>
      <c r="G149" s="18">
        <v>1</v>
      </c>
      <c r="H149" s="19">
        <v>6738</v>
      </c>
      <c r="I149" s="19">
        <v>6738</v>
      </c>
      <c r="J149" s="19">
        <f t="shared" si="8"/>
        <v>8085.5999999999995</v>
      </c>
      <c r="K149" s="20">
        <v>0</v>
      </c>
      <c r="L149" s="21">
        <f t="shared" si="7"/>
        <v>0</v>
      </c>
      <c r="M149" s="22" t="s">
        <v>18</v>
      </c>
      <c r="N149" s="79"/>
      <c r="O149" s="15"/>
      <c r="Q149" s="55" t="s">
        <v>308</v>
      </c>
    </row>
    <row r="150" spans="1:19" s="4" customFormat="1" ht="20.25" x14ac:dyDescent="0.25">
      <c r="A150" s="16">
        <v>146</v>
      </c>
      <c r="B150" s="5">
        <v>1004073</v>
      </c>
      <c r="C150" s="10" t="s">
        <v>188</v>
      </c>
      <c r="D150" s="5" t="s">
        <v>29</v>
      </c>
      <c r="E150" s="17"/>
      <c r="F150" s="18" t="s">
        <v>28</v>
      </c>
      <c r="G150" s="18">
        <v>1</v>
      </c>
      <c r="H150" s="19">
        <v>1800</v>
      </c>
      <c r="I150" s="19">
        <v>1800</v>
      </c>
      <c r="J150" s="19">
        <f t="shared" si="8"/>
        <v>2160</v>
      </c>
      <c r="K150" s="20">
        <v>0</v>
      </c>
      <c r="L150" s="21">
        <f t="shared" si="7"/>
        <v>0</v>
      </c>
      <c r="M150" s="22" t="s">
        <v>18</v>
      </c>
      <c r="N150" s="79"/>
      <c r="O150" s="15"/>
      <c r="Q150" s="53" t="s">
        <v>315</v>
      </c>
      <c r="S150" s="4">
        <v>20</v>
      </c>
    </row>
    <row r="151" spans="1:19" s="4" customFormat="1" ht="56.25" x14ac:dyDescent="0.25">
      <c r="A151" s="16">
        <v>147</v>
      </c>
      <c r="B151" s="5" t="s">
        <v>154</v>
      </c>
      <c r="C151" s="10" t="s">
        <v>188</v>
      </c>
      <c r="D151" s="5" t="s">
        <v>62</v>
      </c>
      <c r="E151" s="17"/>
      <c r="F151" s="18" t="s">
        <v>28</v>
      </c>
      <c r="G151" s="18">
        <v>1</v>
      </c>
      <c r="H151" s="19">
        <v>2000</v>
      </c>
      <c r="I151" s="19">
        <v>2000</v>
      </c>
      <c r="J151" s="19">
        <f t="shared" si="8"/>
        <v>2400</v>
      </c>
      <c r="K151" s="20">
        <v>0</v>
      </c>
      <c r="L151" s="21">
        <f t="shared" si="7"/>
        <v>0</v>
      </c>
      <c r="M151" s="22" t="s">
        <v>18</v>
      </c>
      <c r="N151" s="79"/>
      <c r="O151" s="15"/>
      <c r="Q151" s="53"/>
    </row>
    <row r="152" spans="1:19" s="4" customFormat="1" ht="75" x14ac:dyDescent="0.25">
      <c r="A152" s="16">
        <v>148</v>
      </c>
      <c r="B152" s="5">
        <v>1070587</v>
      </c>
      <c r="C152" s="10" t="s">
        <v>188</v>
      </c>
      <c r="D152" s="5" t="s">
        <v>43</v>
      </c>
      <c r="E152" s="17"/>
      <c r="F152" s="18" t="s">
        <v>28</v>
      </c>
      <c r="G152" s="18">
        <v>1</v>
      </c>
      <c r="H152" s="19">
        <v>6789</v>
      </c>
      <c r="I152" s="19">
        <v>6789</v>
      </c>
      <c r="J152" s="19">
        <f t="shared" si="8"/>
        <v>8146.7999999999993</v>
      </c>
      <c r="K152" s="20">
        <v>0</v>
      </c>
      <c r="L152" s="21">
        <f t="shared" si="7"/>
        <v>0</v>
      </c>
      <c r="M152" s="22" t="s">
        <v>18</v>
      </c>
      <c r="N152" s="79"/>
      <c r="O152" s="15"/>
      <c r="Q152" s="53"/>
    </row>
    <row r="153" spans="1:19" s="4" customFormat="1" ht="20.25" x14ac:dyDescent="0.25">
      <c r="A153" s="16">
        <v>149</v>
      </c>
      <c r="B153" s="5" t="s">
        <v>155</v>
      </c>
      <c r="C153" s="10" t="s">
        <v>188</v>
      </c>
      <c r="D153" s="5" t="s">
        <v>146</v>
      </c>
      <c r="E153" s="17"/>
      <c r="F153" s="18" t="s">
        <v>28</v>
      </c>
      <c r="G153" s="18">
        <v>1</v>
      </c>
      <c r="H153" s="19">
        <v>3200</v>
      </c>
      <c r="I153" s="19">
        <v>3200</v>
      </c>
      <c r="J153" s="19">
        <f t="shared" si="8"/>
        <v>3840</v>
      </c>
      <c r="K153" s="20">
        <v>0</v>
      </c>
      <c r="L153" s="21">
        <f t="shared" si="7"/>
        <v>0</v>
      </c>
      <c r="M153" s="22" t="s">
        <v>18</v>
      </c>
      <c r="N153" s="79"/>
      <c r="O153" s="15"/>
      <c r="Q153" s="53"/>
    </row>
    <row r="154" spans="1:19" s="4" customFormat="1" ht="40.5" x14ac:dyDescent="0.25">
      <c r="A154" s="16">
        <v>150</v>
      </c>
      <c r="B154" s="5" t="s">
        <v>156</v>
      </c>
      <c r="C154" s="10" t="s">
        <v>188</v>
      </c>
      <c r="D154" s="5" t="s">
        <v>147</v>
      </c>
      <c r="E154" s="17"/>
      <c r="F154" s="18" t="s">
        <v>152</v>
      </c>
      <c r="G154" s="18">
        <v>0.63600000000000001</v>
      </c>
      <c r="H154" s="19">
        <v>540</v>
      </c>
      <c r="I154" s="19">
        <v>343.44</v>
      </c>
      <c r="J154" s="19">
        <f t="shared" si="8"/>
        <v>412.12799999999999</v>
      </c>
      <c r="K154" s="20">
        <v>0</v>
      </c>
      <c r="L154" s="21">
        <f t="shared" si="7"/>
        <v>0</v>
      </c>
      <c r="M154" s="22" t="s">
        <v>18</v>
      </c>
      <c r="N154" s="79"/>
      <c r="O154" s="15"/>
      <c r="Q154" s="54" t="s">
        <v>300</v>
      </c>
      <c r="R154" s="4">
        <v>0.50880000000000003</v>
      </c>
    </row>
    <row r="155" spans="1:19" s="4" customFormat="1" ht="40.5" x14ac:dyDescent="0.25">
      <c r="A155" s="16">
        <v>151</v>
      </c>
      <c r="B155" s="5">
        <v>1006075</v>
      </c>
      <c r="C155" s="10" t="s">
        <v>188</v>
      </c>
      <c r="D155" s="5" t="s">
        <v>148</v>
      </c>
      <c r="E155" s="17"/>
      <c r="F155" s="18" t="s">
        <v>152</v>
      </c>
      <c r="G155" s="18">
        <v>0.73</v>
      </c>
      <c r="H155" s="19">
        <v>2100</v>
      </c>
      <c r="I155" s="19">
        <v>1533</v>
      </c>
      <c r="J155" s="19">
        <f t="shared" si="8"/>
        <v>1839.6</v>
      </c>
      <c r="K155" s="20">
        <v>0</v>
      </c>
      <c r="L155" s="21">
        <f t="shared" si="7"/>
        <v>0</v>
      </c>
      <c r="M155" s="22" t="s">
        <v>18</v>
      </c>
      <c r="N155" s="79"/>
      <c r="O155" s="15"/>
      <c r="Q155" s="54" t="s">
        <v>300</v>
      </c>
      <c r="R155" s="4">
        <v>0.58399999999999996</v>
      </c>
    </row>
    <row r="156" spans="1:19" s="4" customFormat="1" ht="20.25" x14ac:dyDescent="0.25">
      <c r="A156" s="16">
        <v>152</v>
      </c>
      <c r="B156" s="5">
        <v>1012456</v>
      </c>
      <c r="C156" s="10" t="s">
        <v>188</v>
      </c>
      <c r="D156" s="5" t="s">
        <v>35</v>
      </c>
      <c r="E156" s="17"/>
      <c r="F156" s="18" t="s">
        <v>28</v>
      </c>
      <c r="G156" s="18">
        <v>2</v>
      </c>
      <c r="H156" s="19">
        <v>780</v>
      </c>
      <c r="I156" s="19">
        <v>1560</v>
      </c>
      <c r="J156" s="19">
        <f t="shared" si="8"/>
        <v>1872</v>
      </c>
      <c r="K156" s="20">
        <v>0</v>
      </c>
      <c r="L156" s="21">
        <f t="shared" si="7"/>
        <v>0</v>
      </c>
      <c r="M156" s="22" t="s">
        <v>18</v>
      </c>
      <c r="N156" s="79"/>
      <c r="O156" s="15"/>
      <c r="Q156" s="53"/>
    </row>
    <row r="157" spans="1:19" s="4" customFormat="1" ht="37.5" x14ac:dyDescent="0.25">
      <c r="A157" s="16">
        <v>153</v>
      </c>
      <c r="B157" s="5">
        <v>1070103</v>
      </c>
      <c r="C157" s="10" t="s">
        <v>188</v>
      </c>
      <c r="D157" s="5" t="s">
        <v>149</v>
      </c>
      <c r="E157" s="17"/>
      <c r="F157" s="18" t="s">
        <v>28</v>
      </c>
      <c r="G157" s="18">
        <v>1</v>
      </c>
      <c r="H157" s="19">
        <v>13000</v>
      </c>
      <c r="I157" s="19">
        <v>13000</v>
      </c>
      <c r="J157" s="19">
        <f t="shared" si="8"/>
        <v>15600</v>
      </c>
      <c r="K157" s="20">
        <v>0</v>
      </c>
      <c r="L157" s="21">
        <f t="shared" si="7"/>
        <v>0</v>
      </c>
      <c r="M157" s="22" t="s">
        <v>18</v>
      </c>
      <c r="N157" s="79"/>
      <c r="O157" s="15"/>
      <c r="Q157" s="53" t="s">
        <v>309</v>
      </c>
      <c r="S157" s="4">
        <v>60</v>
      </c>
    </row>
    <row r="158" spans="1:19" s="4" customFormat="1" ht="37.5" x14ac:dyDescent="0.25">
      <c r="A158" s="16">
        <v>154</v>
      </c>
      <c r="B158" s="5" t="s">
        <v>157</v>
      </c>
      <c r="C158" s="10" t="s">
        <v>188</v>
      </c>
      <c r="D158" s="5" t="s">
        <v>42</v>
      </c>
      <c r="E158" s="17"/>
      <c r="F158" s="18" t="s">
        <v>28</v>
      </c>
      <c r="G158" s="18">
        <v>4</v>
      </c>
      <c r="H158" s="19">
        <v>3816</v>
      </c>
      <c r="I158" s="19">
        <v>15264</v>
      </c>
      <c r="J158" s="19">
        <f t="shared" si="8"/>
        <v>18316.8</v>
      </c>
      <c r="K158" s="20">
        <v>0</v>
      </c>
      <c r="L158" s="21">
        <f t="shared" si="7"/>
        <v>0</v>
      </c>
      <c r="M158" s="22" t="s">
        <v>18</v>
      </c>
      <c r="N158" s="79"/>
      <c r="O158" s="15"/>
      <c r="Q158" s="53"/>
    </row>
    <row r="159" spans="1:19" s="4" customFormat="1" ht="75" x14ac:dyDescent="0.25">
      <c r="A159" s="16">
        <v>155</v>
      </c>
      <c r="B159" s="5" t="s">
        <v>158</v>
      </c>
      <c r="C159" s="10" t="s">
        <v>188</v>
      </c>
      <c r="D159" s="5" t="s">
        <v>150</v>
      </c>
      <c r="E159" s="17"/>
      <c r="F159" s="18" t="s">
        <v>28</v>
      </c>
      <c r="G159" s="18">
        <v>2</v>
      </c>
      <c r="H159" s="19">
        <v>20</v>
      </c>
      <c r="I159" s="19">
        <v>40</v>
      </c>
      <c r="J159" s="19">
        <f t="shared" si="8"/>
        <v>48</v>
      </c>
      <c r="K159" s="20">
        <v>0</v>
      </c>
      <c r="L159" s="21">
        <f t="shared" si="7"/>
        <v>0</v>
      </c>
      <c r="M159" s="22" t="s">
        <v>18</v>
      </c>
      <c r="N159" s="79"/>
      <c r="O159" s="15"/>
      <c r="Q159" s="53"/>
    </row>
    <row r="160" spans="1:19" s="4" customFormat="1" ht="20.25" x14ac:dyDescent="0.25">
      <c r="A160" s="16">
        <v>156</v>
      </c>
      <c r="B160" s="5" t="s">
        <v>159</v>
      </c>
      <c r="C160" s="10" t="s">
        <v>188</v>
      </c>
      <c r="D160" s="5" t="s">
        <v>30</v>
      </c>
      <c r="E160" s="17"/>
      <c r="F160" s="18" t="s">
        <v>28</v>
      </c>
      <c r="G160" s="18">
        <v>1</v>
      </c>
      <c r="H160" s="19">
        <v>150</v>
      </c>
      <c r="I160" s="19">
        <v>150</v>
      </c>
      <c r="J160" s="19">
        <f t="shared" si="8"/>
        <v>180</v>
      </c>
      <c r="K160" s="20">
        <v>0</v>
      </c>
      <c r="L160" s="21">
        <f t="shared" si="7"/>
        <v>0</v>
      </c>
      <c r="M160" s="22" t="s">
        <v>18</v>
      </c>
      <c r="N160" s="79"/>
      <c r="O160" s="15"/>
      <c r="Q160" s="53" t="s">
        <v>315</v>
      </c>
      <c r="S160" s="4">
        <v>32</v>
      </c>
    </row>
    <row r="161" spans="1:19" s="4" customFormat="1" ht="20.25" x14ac:dyDescent="0.25">
      <c r="A161" s="16">
        <v>157</v>
      </c>
      <c r="B161" s="5" t="s">
        <v>160</v>
      </c>
      <c r="C161" s="10" t="s">
        <v>188</v>
      </c>
      <c r="D161" s="5" t="s">
        <v>32</v>
      </c>
      <c r="E161" s="17"/>
      <c r="F161" s="18" t="s">
        <v>28</v>
      </c>
      <c r="G161" s="18">
        <v>1</v>
      </c>
      <c r="H161" s="19">
        <v>220</v>
      </c>
      <c r="I161" s="19">
        <v>220</v>
      </c>
      <c r="J161" s="19">
        <f t="shared" si="8"/>
        <v>264</v>
      </c>
      <c r="K161" s="20">
        <v>0</v>
      </c>
      <c r="L161" s="21">
        <f t="shared" si="7"/>
        <v>0</v>
      </c>
      <c r="M161" s="22" t="s">
        <v>18</v>
      </c>
      <c r="N161" s="79"/>
      <c r="O161" s="15"/>
      <c r="Q161" s="53" t="s">
        <v>315</v>
      </c>
      <c r="S161" s="4">
        <v>32</v>
      </c>
    </row>
    <row r="162" spans="1:19" s="4" customFormat="1" ht="37.5" customHeight="1" x14ac:dyDescent="0.25">
      <c r="A162" s="16">
        <v>158</v>
      </c>
      <c r="B162" s="5" t="s">
        <v>161</v>
      </c>
      <c r="C162" s="10" t="s">
        <v>188</v>
      </c>
      <c r="D162" s="5" t="s">
        <v>151</v>
      </c>
      <c r="E162" s="17"/>
      <c r="F162" s="18" t="s">
        <v>28</v>
      </c>
      <c r="G162" s="18">
        <v>14</v>
      </c>
      <c r="H162" s="19">
        <v>8</v>
      </c>
      <c r="I162" s="19">
        <v>112</v>
      </c>
      <c r="J162" s="19">
        <f t="shared" si="8"/>
        <v>134.4</v>
      </c>
      <c r="K162" s="20">
        <v>0</v>
      </c>
      <c r="L162" s="21">
        <f t="shared" si="7"/>
        <v>0</v>
      </c>
      <c r="M162" s="22" t="s">
        <v>18</v>
      </c>
      <c r="N162" s="79" t="s">
        <v>317</v>
      </c>
      <c r="O162" s="15"/>
      <c r="Q162" s="53"/>
    </row>
    <row r="163" spans="1:19" s="4" customFormat="1" ht="37.5" x14ac:dyDescent="0.25">
      <c r="A163" s="16">
        <v>159</v>
      </c>
      <c r="B163" s="5" t="s">
        <v>162</v>
      </c>
      <c r="C163" s="10" t="s">
        <v>188</v>
      </c>
      <c r="D163" s="5" t="s">
        <v>44</v>
      </c>
      <c r="E163" s="17"/>
      <c r="F163" s="18" t="s">
        <v>152</v>
      </c>
      <c r="G163" s="18">
        <v>0.14199999999999999</v>
      </c>
      <c r="H163" s="19">
        <v>1700</v>
      </c>
      <c r="I163" s="19">
        <v>241.39999999999998</v>
      </c>
      <c r="J163" s="19">
        <f t="shared" si="8"/>
        <v>289.67999999999995</v>
      </c>
      <c r="K163" s="20">
        <v>0</v>
      </c>
      <c r="L163" s="21">
        <f t="shared" ref="L163:L194" si="9">K163*G163*1.2</f>
        <v>0</v>
      </c>
      <c r="M163" s="22" t="s">
        <v>18</v>
      </c>
      <c r="N163" s="79"/>
      <c r="O163" s="15"/>
      <c r="Q163" s="54" t="s">
        <v>310</v>
      </c>
      <c r="S163" s="4">
        <v>142</v>
      </c>
    </row>
    <row r="164" spans="1:19" s="4" customFormat="1" ht="37.5" x14ac:dyDescent="0.25">
      <c r="A164" s="16">
        <v>160</v>
      </c>
      <c r="B164" s="5" t="s">
        <v>163</v>
      </c>
      <c r="C164" s="10" t="s">
        <v>188</v>
      </c>
      <c r="D164" s="5" t="s">
        <v>34</v>
      </c>
      <c r="E164" s="17"/>
      <c r="F164" s="18" t="s">
        <v>28</v>
      </c>
      <c r="G164" s="18">
        <v>1</v>
      </c>
      <c r="H164" s="19">
        <v>6088</v>
      </c>
      <c r="I164" s="19">
        <v>6088</v>
      </c>
      <c r="J164" s="19">
        <f t="shared" si="8"/>
        <v>7305.5999999999995</v>
      </c>
      <c r="K164" s="20">
        <v>0</v>
      </c>
      <c r="L164" s="21">
        <f t="shared" si="9"/>
        <v>0</v>
      </c>
      <c r="M164" s="22" t="s">
        <v>18</v>
      </c>
      <c r="N164" s="79"/>
      <c r="O164" s="15"/>
      <c r="Q164" s="53" t="s">
        <v>315</v>
      </c>
      <c r="S164" s="4">
        <v>30</v>
      </c>
    </row>
    <row r="165" spans="1:19" s="4" customFormat="1" ht="20.25" x14ac:dyDescent="0.25">
      <c r="A165" s="16">
        <v>161</v>
      </c>
      <c r="B165" s="5">
        <v>1054428</v>
      </c>
      <c r="C165" s="10" t="s">
        <v>188</v>
      </c>
      <c r="D165" s="5" t="s">
        <v>242</v>
      </c>
      <c r="E165" s="17"/>
      <c r="F165" s="18" t="s">
        <v>28</v>
      </c>
      <c r="G165" s="18">
        <v>2</v>
      </c>
      <c r="H165" s="19">
        <v>1441</v>
      </c>
      <c r="I165" s="19">
        <v>2882</v>
      </c>
      <c r="J165" s="19">
        <f t="shared" si="8"/>
        <v>3458.4</v>
      </c>
      <c r="K165" s="20">
        <v>0</v>
      </c>
      <c r="L165" s="21">
        <f t="shared" si="9"/>
        <v>0</v>
      </c>
      <c r="M165" s="22" t="s">
        <v>18</v>
      </c>
      <c r="N165" s="79"/>
      <c r="O165" s="15"/>
      <c r="Q165" s="53" t="s">
        <v>315</v>
      </c>
      <c r="S165" s="4">
        <v>200</v>
      </c>
    </row>
    <row r="166" spans="1:19" s="4" customFormat="1" ht="20.25" x14ac:dyDescent="0.25">
      <c r="A166" s="16">
        <v>162</v>
      </c>
      <c r="B166" s="5">
        <v>1054429</v>
      </c>
      <c r="C166" s="10" t="s">
        <v>188</v>
      </c>
      <c r="D166" s="5" t="s">
        <v>243</v>
      </c>
      <c r="E166" s="17"/>
      <c r="F166" s="18" t="s">
        <v>28</v>
      </c>
      <c r="G166" s="18">
        <v>2</v>
      </c>
      <c r="H166" s="19">
        <v>1441</v>
      </c>
      <c r="I166" s="19">
        <v>2882</v>
      </c>
      <c r="J166" s="19">
        <f t="shared" si="8"/>
        <v>3458.4</v>
      </c>
      <c r="K166" s="20">
        <v>0</v>
      </c>
      <c r="L166" s="21">
        <f t="shared" si="9"/>
        <v>0</v>
      </c>
      <c r="M166" s="22" t="s">
        <v>18</v>
      </c>
      <c r="N166" s="79"/>
      <c r="O166" s="15"/>
      <c r="Q166" s="53" t="s">
        <v>315</v>
      </c>
      <c r="S166" s="4">
        <v>200</v>
      </c>
    </row>
    <row r="167" spans="1:19" s="4" customFormat="1" ht="20.25" x14ac:dyDescent="0.25">
      <c r="A167" s="16">
        <v>163</v>
      </c>
      <c r="B167" s="5">
        <v>1080755</v>
      </c>
      <c r="C167" s="10" t="s">
        <v>188</v>
      </c>
      <c r="D167" s="5" t="s">
        <v>244</v>
      </c>
      <c r="E167" s="17"/>
      <c r="F167" s="18" t="s">
        <v>63</v>
      </c>
      <c r="G167" s="18">
        <v>22</v>
      </c>
      <c r="H167" s="19">
        <v>46</v>
      </c>
      <c r="I167" s="19">
        <v>1012</v>
      </c>
      <c r="J167" s="19">
        <f t="shared" si="8"/>
        <v>1214.3999999999999</v>
      </c>
      <c r="K167" s="20">
        <v>0</v>
      </c>
      <c r="L167" s="21">
        <f t="shared" si="9"/>
        <v>0</v>
      </c>
      <c r="M167" s="22" t="s">
        <v>18</v>
      </c>
      <c r="N167" s="79"/>
      <c r="O167" s="15"/>
      <c r="Q167" s="54" t="s">
        <v>307</v>
      </c>
      <c r="R167" s="4">
        <v>0.14199999999999999</v>
      </c>
    </row>
    <row r="168" spans="1:19" s="4" customFormat="1" ht="40.5" x14ac:dyDescent="0.25">
      <c r="A168" s="16">
        <v>164</v>
      </c>
      <c r="B168" s="5">
        <v>1095298</v>
      </c>
      <c r="C168" s="10" t="s">
        <v>188</v>
      </c>
      <c r="D168" s="5" t="s">
        <v>245</v>
      </c>
      <c r="E168" s="17"/>
      <c r="F168" s="18" t="s">
        <v>152</v>
      </c>
      <c r="G168" s="18">
        <v>0.26200000000000001</v>
      </c>
      <c r="H168" s="19">
        <v>31401</v>
      </c>
      <c r="I168" s="19">
        <v>8227.0619999999999</v>
      </c>
      <c r="J168" s="19">
        <f t="shared" si="8"/>
        <v>9872.4743999999992</v>
      </c>
      <c r="K168" s="20">
        <v>0</v>
      </c>
      <c r="L168" s="21">
        <f t="shared" si="9"/>
        <v>0</v>
      </c>
      <c r="M168" s="22" t="s">
        <v>18</v>
      </c>
      <c r="N168" s="79"/>
      <c r="O168" s="15"/>
      <c r="Q168" s="54" t="s">
        <v>300</v>
      </c>
      <c r="R168" s="4">
        <v>262</v>
      </c>
    </row>
    <row r="169" spans="1:19" s="4" customFormat="1" ht="40.5" x14ac:dyDescent="0.25">
      <c r="A169" s="16">
        <v>165</v>
      </c>
      <c r="B169" s="5">
        <v>1095299</v>
      </c>
      <c r="C169" s="10" t="s">
        <v>188</v>
      </c>
      <c r="D169" s="5" t="s">
        <v>246</v>
      </c>
      <c r="E169" s="17"/>
      <c r="F169" s="18" t="s">
        <v>152</v>
      </c>
      <c r="G169" s="18">
        <v>0.745</v>
      </c>
      <c r="H169" s="19">
        <v>31369</v>
      </c>
      <c r="I169" s="19">
        <v>23369.904999999999</v>
      </c>
      <c r="J169" s="19">
        <f t="shared" si="8"/>
        <v>28043.885999999999</v>
      </c>
      <c r="K169" s="20">
        <v>0</v>
      </c>
      <c r="L169" s="21">
        <f t="shared" si="9"/>
        <v>0</v>
      </c>
      <c r="M169" s="22" t="s">
        <v>18</v>
      </c>
      <c r="N169" s="79"/>
      <c r="O169" s="15"/>
      <c r="Q169" s="54" t="s">
        <v>300</v>
      </c>
      <c r="R169" s="4">
        <v>745</v>
      </c>
    </row>
    <row r="170" spans="1:19" s="4" customFormat="1" ht="40.5" x14ac:dyDescent="0.25">
      <c r="A170" s="16">
        <v>166</v>
      </c>
      <c r="B170" s="5">
        <v>1095303</v>
      </c>
      <c r="C170" s="10" t="s">
        <v>188</v>
      </c>
      <c r="D170" s="5" t="s">
        <v>247</v>
      </c>
      <c r="E170" s="17"/>
      <c r="F170" s="18" t="s">
        <v>64</v>
      </c>
      <c r="G170" s="18">
        <v>3.5000000000000003E-2</v>
      </c>
      <c r="H170" s="19">
        <v>216482</v>
      </c>
      <c r="I170" s="19">
        <v>7576.8700000000008</v>
      </c>
      <c r="J170" s="19">
        <f t="shared" si="8"/>
        <v>9092.2440000000006</v>
      </c>
      <c r="K170" s="20">
        <v>0</v>
      </c>
      <c r="L170" s="21">
        <f t="shared" si="9"/>
        <v>0</v>
      </c>
      <c r="M170" s="22" t="s">
        <v>18</v>
      </c>
      <c r="N170" s="79"/>
      <c r="O170" s="15"/>
      <c r="Q170" s="54" t="s">
        <v>300</v>
      </c>
      <c r="R170" s="4">
        <v>0.25600000000000001</v>
      </c>
    </row>
    <row r="171" spans="1:19" s="4" customFormat="1" ht="40.5" x14ac:dyDescent="0.25">
      <c r="A171" s="16">
        <v>167</v>
      </c>
      <c r="B171" s="5">
        <v>1095304</v>
      </c>
      <c r="C171" s="10" t="s">
        <v>188</v>
      </c>
      <c r="D171" s="5" t="s">
        <v>248</v>
      </c>
      <c r="E171" s="17"/>
      <c r="F171" s="18" t="s">
        <v>64</v>
      </c>
      <c r="G171" s="18">
        <v>1.0999999999999999E-2</v>
      </c>
      <c r="H171" s="19">
        <v>75713</v>
      </c>
      <c r="I171" s="19">
        <v>832.84299999999996</v>
      </c>
      <c r="J171" s="19">
        <f t="shared" si="8"/>
        <v>999.41159999999991</v>
      </c>
      <c r="K171" s="20">
        <v>0</v>
      </c>
      <c r="L171" s="21">
        <f t="shared" si="9"/>
        <v>0</v>
      </c>
      <c r="M171" s="22" t="s">
        <v>18</v>
      </c>
      <c r="N171" s="79"/>
      <c r="O171" s="15"/>
      <c r="Q171" s="54" t="s">
        <v>300</v>
      </c>
      <c r="R171" s="4">
        <v>0.76900000000000002</v>
      </c>
    </row>
    <row r="172" spans="1:19" s="4" customFormat="1" ht="40.5" x14ac:dyDescent="0.25">
      <c r="A172" s="16">
        <v>168</v>
      </c>
      <c r="B172" s="5">
        <v>1095305</v>
      </c>
      <c r="C172" s="10" t="s">
        <v>188</v>
      </c>
      <c r="D172" s="5" t="s">
        <v>249</v>
      </c>
      <c r="E172" s="17"/>
      <c r="F172" s="18" t="s">
        <v>64</v>
      </c>
      <c r="G172" s="18">
        <v>1.7999999999999999E-2</v>
      </c>
      <c r="H172" s="19">
        <v>112066</v>
      </c>
      <c r="I172" s="19">
        <v>2017.1879999999999</v>
      </c>
      <c r="J172" s="19">
        <f t="shared" si="8"/>
        <v>2420.6255999999998</v>
      </c>
      <c r="K172" s="20">
        <v>0</v>
      </c>
      <c r="L172" s="21">
        <f t="shared" si="9"/>
        <v>0</v>
      </c>
      <c r="M172" s="22" t="s">
        <v>18</v>
      </c>
      <c r="N172" s="79"/>
      <c r="O172" s="15"/>
      <c r="Q172" s="54" t="s">
        <v>300</v>
      </c>
      <c r="R172" s="4">
        <v>0.108</v>
      </c>
    </row>
    <row r="173" spans="1:19" s="4" customFormat="1" ht="20.25" x14ac:dyDescent="0.25">
      <c r="A173" s="16">
        <v>169</v>
      </c>
      <c r="B173" s="5">
        <v>1095306</v>
      </c>
      <c r="C173" s="10" t="s">
        <v>188</v>
      </c>
      <c r="D173" s="5" t="s">
        <v>250</v>
      </c>
      <c r="E173" s="17"/>
      <c r="F173" s="18" t="s">
        <v>64</v>
      </c>
      <c r="G173" s="18">
        <v>0.06</v>
      </c>
      <c r="H173" s="19">
        <v>86539</v>
      </c>
      <c r="I173" s="19">
        <v>5192.34</v>
      </c>
      <c r="J173" s="19">
        <f t="shared" si="8"/>
        <v>6230.808</v>
      </c>
      <c r="K173" s="20">
        <v>0</v>
      </c>
      <c r="L173" s="21">
        <f t="shared" si="9"/>
        <v>0</v>
      </c>
      <c r="M173" s="22" t="s">
        <v>18</v>
      </c>
      <c r="N173" s="79"/>
      <c r="O173" s="15"/>
      <c r="Q173" s="54" t="s">
        <v>307</v>
      </c>
      <c r="R173" s="4">
        <v>0.26700000000000002</v>
      </c>
    </row>
    <row r="174" spans="1:19" s="4" customFormat="1" ht="20.25" x14ac:dyDescent="0.25">
      <c r="A174" s="16">
        <v>170</v>
      </c>
      <c r="B174" s="5">
        <v>1095307</v>
      </c>
      <c r="C174" s="10" t="s">
        <v>188</v>
      </c>
      <c r="D174" s="5" t="s">
        <v>251</v>
      </c>
      <c r="E174" s="17"/>
      <c r="F174" s="18" t="s">
        <v>64</v>
      </c>
      <c r="G174" s="18">
        <v>1.4999999999999999E-2</v>
      </c>
      <c r="H174" s="19">
        <v>86539</v>
      </c>
      <c r="I174" s="19">
        <v>1298.085</v>
      </c>
      <c r="J174" s="19">
        <f t="shared" si="8"/>
        <v>1557.702</v>
      </c>
      <c r="K174" s="20">
        <v>0</v>
      </c>
      <c r="L174" s="21">
        <f t="shared" si="9"/>
        <v>0</v>
      </c>
      <c r="M174" s="22" t="s">
        <v>18</v>
      </c>
      <c r="N174" s="79"/>
      <c r="O174" s="15"/>
      <c r="Q174" s="54" t="s">
        <v>307</v>
      </c>
      <c r="R174" s="4">
        <v>0.26700000000000002</v>
      </c>
    </row>
    <row r="175" spans="1:19" s="4" customFormat="1" ht="20.25" x14ac:dyDescent="0.25">
      <c r="A175" s="16">
        <v>171</v>
      </c>
      <c r="B175" s="5">
        <v>1095308</v>
      </c>
      <c r="C175" s="10" t="s">
        <v>188</v>
      </c>
      <c r="D175" s="5" t="s">
        <v>252</v>
      </c>
      <c r="E175" s="17"/>
      <c r="F175" s="18" t="s">
        <v>64</v>
      </c>
      <c r="G175" s="18">
        <v>6.0000000000000001E-3</v>
      </c>
      <c r="H175" s="19">
        <v>9346</v>
      </c>
      <c r="I175" s="19">
        <v>56.076000000000001</v>
      </c>
      <c r="J175" s="19">
        <f t="shared" si="8"/>
        <v>67.291200000000003</v>
      </c>
      <c r="K175" s="20">
        <v>0</v>
      </c>
      <c r="L175" s="21">
        <f t="shared" si="9"/>
        <v>0</v>
      </c>
      <c r="M175" s="22" t="s">
        <v>18</v>
      </c>
      <c r="N175" s="79"/>
      <c r="O175" s="15"/>
      <c r="Q175" s="54" t="s">
        <v>307</v>
      </c>
      <c r="R175" s="4">
        <v>0.17799999999999999</v>
      </c>
    </row>
    <row r="176" spans="1:19" s="4" customFormat="1" ht="20.25" x14ac:dyDescent="0.25">
      <c r="A176" s="16">
        <v>172</v>
      </c>
      <c r="B176" s="5">
        <v>1095309</v>
      </c>
      <c r="C176" s="10" t="s">
        <v>188</v>
      </c>
      <c r="D176" s="5" t="s">
        <v>253</v>
      </c>
      <c r="E176" s="17"/>
      <c r="F176" s="18" t="s">
        <v>64</v>
      </c>
      <c r="G176" s="18">
        <v>4.0000000000000001E-3</v>
      </c>
      <c r="H176" s="19">
        <v>45765</v>
      </c>
      <c r="I176" s="19">
        <v>183.06</v>
      </c>
      <c r="J176" s="19">
        <f t="shared" si="8"/>
        <v>219.672</v>
      </c>
      <c r="K176" s="20">
        <v>0</v>
      </c>
      <c r="L176" s="21">
        <f t="shared" si="9"/>
        <v>0</v>
      </c>
      <c r="M176" s="22" t="s">
        <v>18</v>
      </c>
      <c r="N176" s="79"/>
      <c r="O176" s="15"/>
      <c r="Q176" s="54" t="s">
        <v>307</v>
      </c>
      <c r="R176" s="4">
        <v>0.16</v>
      </c>
    </row>
    <row r="177" spans="1:19" s="4" customFormat="1" ht="20.25" x14ac:dyDescent="0.25">
      <c r="A177" s="16">
        <v>173</v>
      </c>
      <c r="B177" s="5">
        <v>1095310</v>
      </c>
      <c r="C177" s="10" t="s">
        <v>188</v>
      </c>
      <c r="D177" s="5" t="s">
        <v>254</v>
      </c>
      <c r="E177" s="17"/>
      <c r="F177" s="18" t="s">
        <v>64</v>
      </c>
      <c r="G177" s="18">
        <v>1.2E-2</v>
      </c>
      <c r="H177" s="19">
        <v>29850</v>
      </c>
      <c r="I177" s="19">
        <v>358.2</v>
      </c>
      <c r="J177" s="19">
        <f t="shared" si="8"/>
        <v>429.84</v>
      </c>
      <c r="K177" s="20">
        <v>0</v>
      </c>
      <c r="L177" s="21">
        <f t="shared" si="9"/>
        <v>0</v>
      </c>
      <c r="M177" s="22" t="s">
        <v>18</v>
      </c>
      <c r="N177" s="79"/>
      <c r="O177" s="15"/>
      <c r="Q177" s="54" t="s">
        <v>307</v>
      </c>
      <c r="R177" s="4">
        <v>9.2999999999999999E-2</v>
      </c>
    </row>
    <row r="178" spans="1:19" s="4" customFormat="1" ht="20.25" x14ac:dyDescent="0.25">
      <c r="A178" s="16">
        <v>174</v>
      </c>
      <c r="B178" s="5">
        <v>1095311</v>
      </c>
      <c r="C178" s="10" t="s">
        <v>188</v>
      </c>
      <c r="D178" s="5" t="s">
        <v>255</v>
      </c>
      <c r="E178" s="17"/>
      <c r="F178" s="18" t="s">
        <v>64</v>
      </c>
      <c r="G178" s="18">
        <v>1.2E-2</v>
      </c>
      <c r="H178" s="19">
        <v>65515</v>
      </c>
      <c r="I178" s="19">
        <v>786.18000000000006</v>
      </c>
      <c r="J178" s="19">
        <f t="shared" si="8"/>
        <v>943.41600000000005</v>
      </c>
      <c r="K178" s="20">
        <v>0</v>
      </c>
      <c r="L178" s="21">
        <f t="shared" si="9"/>
        <v>0</v>
      </c>
      <c r="M178" s="22" t="s">
        <v>18</v>
      </c>
      <c r="N178" s="79"/>
      <c r="O178" s="15"/>
      <c r="Q178" s="54" t="s">
        <v>307</v>
      </c>
      <c r="R178" s="4">
        <v>0.21299999999999999</v>
      </c>
    </row>
    <row r="179" spans="1:19" s="4" customFormat="1" ht="20.25" x14ac:dyDescent="0.25">
      <c r="A179" s="16">
        <v>175</v>
      </c>
      <c r="B179" s="5">
        <v>1095312</v>
      </c>
      <c r="C179" s="10" t="s">
        <v>188</v>
      </c>
      <c r="D179" s="5" t="s">
        <v>256</v>
      </c>
      <c r="E179" s="17"/>
      <c r="F179" s="18" t="s">
        <v>64</v>
      </c>
      <c r="G179" s="18">
        <v>2.1000000000000001E-2</v>
      </c>
      <c r="H179" s="19">
        <v>59506</v>
      </c>
      <c r="I179" s="19">
        <v>1249.626</v>
      </c>
      <c r="J179" s="19">
        <f t="shared" si="8"/>
        <v>1499.5511999999999</v>
      </c>
      <c r="K179" s="20">
        <v>0</v>
      </c>
      <c r="L179" s="21">
        <f t="shared" si="9"/>
        <v>0</v>
      </c>
      <c r="M179" s="22" t="s">
        <v>18</v>
      </c>
      <c r="N179" s="79"/>
      <c r="O179" s="15"/>
      <c r="Q179" s="54" t="s">
        <v>307</v>
      </c>
      <c r="R179" s="4">
        <v>0.186</v>
      </c>
    </row>
    <row r="180" spans="1:19" s="4" customFormat="1" ht="20.25" x14ac:dyDescent="0.25">
      <c r="A180" s="16">
        <v>176</v>
      </c>
      <c r="B180" s="5">
        <v>1095313</v>
      </c>
      <c r="C180" s="10" t="s">
        <v>188</v>
      </c>
      <c r="D180" s="5" t="s">
        <v>257</v>
      </c>
      <c r="E180" s="17"/>
      <c r="F180" s="18" t="s">
        <v>64</v>
      </c>
      <c r="G180" s="18">
        <v>8.0000000000000002E-3</v>
      </c>
      <c r="H180" s="19">
        <v>133889</v>
      </c>
      <c r="I180" s="19">
        <v>1071.1120000000001</v>
      </c>
      <c r="J180" s="19">
        <f t="shared" si="8"/>
        <v>1285.3344</v>
      </c>
      <c r="K180" s="20">
        <v>0</v>
      </c>
      <c r="L180" s="21">
        <f t="shared" si="9"/>
        <v>0</v>
      </c>
      <c r="M180" s="22" t="s">
        <v>18</v>
      </c>
      <c r="N180" s="79"/>
      <c r="O180" s="15"/>
      <c r="Q180" s="54" t="s">
        <v>307</v>
      </c>
      <c r="R180" s="4">
        <v>0.44500000000000001</v>
      </c>
    </row>
    <row r="181" spans="1:19" s="4" customFormat="1" ht="20.25" x14ac:dyDescent="0.25">
      <c r="A181" s="16">
        <v>177</v>
      </c>
      <c r="B181" s="5">
        <v>1095314</v>
      </c>
      <c r="C181" s="10" t="s">
        <v>188</v>
      </c>
      <c r="D181" s="5" t="s">
        <v>258</v>
      </c>
      <c r="E181" s="17"/>
      <c r="F181" s="18" t="s">
        <v>64</v>
      </c>
      <c r="G181" s="18">
        <v>7.0000000000000001E-3</v>
      </c>
      <c r="H181" s="19">
        <v>173781</v>
      </c>
      <c r="I181" s="19">
        <v>1216.4670000000001</v>
      </c>
      <c r="J181" s="19">
        <f t="shared" si="8"/>
        <v>1459.7604000000001</v>
      </c>
      <c r="K181" s="20">
        <v>0</v>
      </c>
      <c r="L181" s="21">
        <f t="shared" si="9"/>
        <v>0</v>
      </c>
      <c r="M181" s="22" t="s">
        <v>18</v>
      </c>
      <c r="N181" s="79"/>
      <c r="O181" s="15"/>
      <c r="Q181" s="54" t="s">
        <v>307</v>
      </c>
      <c r="R181" s="4">
        <v>0.56899999999999995</v>
      </c>
    </row>
    <row r="182" spans="1:19" s="4" customFormat="1" ht="20.25" x14ac:dyDescent="0.25">
      <c r="A182" s="16">
        <v>178</v>
      </c>
      <c r="B182" s="5">
        <v>1095315</v>
      </c>
      <c r="C182" s="10" t="s">
        <v>188</v>
      </c>
      <c r="D182" s="5" t="s">
        <v>259</v>
      </c>
      <c r="E182" s="17"/>
      <c r="F182" s="18" t="s">
        <v>64</v>
      </c>
      <c r="G182" s="18">
        <v>2.5000000000000001E-2</v>
      </c>
      <c r="H182" s="19">
        <v>61586</v>
      </c>
      <c r="I182" s="19">
        <v>1539.65</v>
      </c>
      <c r="J182" s="19">
        <f t="shared" si="8"/>
        <v>1847.58</v>
      </c>
      <c r="K182" s="20">
        <v>0</v>
      </c>
      <c r="L182" s="21">
        <f t="shared" si="9"/>
        <v>0</v>
      </c>
      <c r="M182" s="22" t="s">
        <v>18</v>
      </c>
      <c r="N182" s="79"/>
      <c r="O182" s="15"/>
      <c r="Q182" s="54" t="s">
        <v>307</v>
      </c>
      <c r="R182" s="4">
        <v>0.21299999999999999</v>
      </c>
    </row>
    <row r="183" spans="1:19" s="4" customFormat="1" ht="20.25" x14ac:dyDescent="0.25">
      <c r="A183" s="16">
        <v>179</v>
      </c>
      <c r="B183" s="5">
        <v>1095316</v>
      </c>
      <c r="C183" s="10" t="s">
        <v>188</v>
      </c>
      <c r="D183" s="5" t="s">
        <v>260</v>
      </c>
      <c r="E183" s="17"/>
      <c r="F183" s="18" t="s">
        <v>64</v>
      </c>
      <c r="G183" s="18">
        <v>1.2999999999999999E-2</v>
      </c>
      <c r="H183" s="19">
        <v>829296</v>
      </c>
      <c r="I183" s="19">
        <v>10780.848</v>
      </c>
      <c r="J183" s="19">
        <f t="shared" si="8"/>
        <v>12937.017599999999</v>
      </c>
      <c r="K183" s="20">
        <v>0</v>
      </c>
      <c r="L183" s="21">
        <f t="shared" si="9"/>
        <v>0</v>
      </c>
      <c r="M183" s="22" t="s">
        <v>18</v>
      </c>
      <c r="N183" s="79"/>
      <c r="O183" s="15"/>
      <c r="Q183" s="54" t="s">
        <v>307</v>
      </c>
      <c r="R183" s="4">
        <v>2.536</v>
      </c>
    </row>
    <row r="184" spans="1:19" s="4" customFormat="1" ht="20.25" x14ac:dyDescent="0.25">
      <c r="A184" s="16">
        <v>180</v>
      </c>
      <c r="B184" s="5">
        <v>1095317</v>
      </c>
      <c r="C184" s="10" t="s">
        <v>188</v>
      </c>
      <c r="D184" s="5" t="s">
        <v>261</v>
      </c>
      <c r="E184" s="17"/>
      <c r="F184" s="18" t="s">
        <v>64</v>
      </c>
      <c r="G184" s="18">
        <v>2.3E-2</v>
      </c>
      <c r="H184" s="19">
        <v>68765</v>
      </c>
      <c r="I184" s="19">
        <v>1581.595</v>
      </c>
      <c r="J184" s="19">
        <f t="shared" si="8"/>
        <v>1897.914</v>
      </c>
      <c r="K184" s="20">
        <v>0</v>
      </c>
      <c r="L184" s="21">
        <f t="shared" si="9"/>
        <v>0</v>
      </c>
      <c r="M184" s="22" t="s">
        <v>18</v>
      </c>
      <c r="N184" s="79"/>
      <c r="O184" s="15"/>
      <c r="Q184" s="54" t="s">
        <v>307</v>
      </c>
      <c r="R184" s="4">
        <v>0.21299999999999999</v>
      </c>
    </row>
    <row r="185" spans="1:19" s="4" customFormat="1" ht="20.25" x14ac:dyDescent="0.25">
      <c r="A185" s="16">
        <v>181</v>
      </c>
      <c r="B185" s="5">
        <v>1095318</v>
      </c>
      <c r="C185" s="10" t="s">
        <v>188</v>
      </c>
      <c r="D185" s="5" t="s">
        <v>262</v>
      </c>
      <c r="E185" s="17"/>
      <c r="F185" s="18" t="s">
        <v>64</v>
      </c>
      <c r="G185" s="18">
        <v>5.0000000000000001E-3</v>
      </c>
      <c r="H185" s="19">
        <v>116831</v>
      </c>
      <c r="I185" s="19">
        <v>584.15499999999997</v>
      </c>
      <c r="J185" s="19">
        <f t="shared" si="8"/>
        <v>700.98599999999999</v>
      </c>
      <c r="K185" s="20">
        <v>0</v>
      </c>
      <c r="L185" s="21">
        <f t="shared" si="9"/>
        <v>0</v>
      </c>
      <c r="M185" s="22" t="s">
        <v>18</v>
      </c>
      <c r="N185" s="79"/>
      <c r="O185" s="15"/>
      <c r="Q185" s="54" t="s">
        <v>307</v>
      </c>
      <c r="R185" s="4">
        <v>0.35599999999999998</v>
      </c>
    </row>
    <row r="186" spans="1:19" s="4" customFormat="1" ht="20.25" x14ac:dyDescent="0.25">
      <c r="A186" s="16">
        <v>182</v>
      </c>
      <c r="B186" s="5">
        <v>1095319</v>
      </c>
      <c r="C186" s="10" t="s">
        <v>188</v>
      </c>
      <c r="D186" s="5" t="s">
        <v>263</v>
      </c>
      <c r="E186" s="17"/>
      <c r="F186" s="18" t="s">
        <v>64</v>
      </c>
      <c r="G186" s="18">
        <v>5.0000000000000001E-3</v>
      </c>
      <c r="H186" s="19">
        <v>226482</v>
      </c>
      <c r="I186" s="19">
        <v>1132.4100000000001</v>
      </c>
      <c r="J186" s="19">
        <f t="shared" si="8"/>
        <v>1358.8920000000001</v>
      </c>
      <c r="K186" s="20">
        <v>0</v>
      </c>
      <c r="L186" s="21">
        <f t="shared" si="9"/>
        <v>0</v>
      </c>
      <c r="M186" s="22" t="s">
        <v>18</v>
      </c>
      <c r="N186" s="79"/>
      <c r="O186" s="15"/>
      <c r="Q186" s="54" t="s">
        <v>307</v>
      </c>
      <c r="R186" s="4">
        <v>0.71199999999999997</v>
      </c>
    </row>
    <row r="187" spans="1:19" s="4" customFormat="1" ht="20.25" x14ac:dyDescent="0.25">
      <c r="A187" s="16">
        <v>183</v>
      </c>
      <c r="B187" s="5">
        <v>1099164</v>
      </c>
      <c r="C187" s="10" t="s">
        <v>188</v>
      </c>
      <c r="D187" s="5" t="s">
        <v>264</v>
      </c>
      <c r="E187" s="17"/>
      <c r="F187" s="18" t="s">
        <v>293</v>
      </c>
      <c r="G187" s="18">
        <v>93</v>
      </c>
      <c r="H187" s="19">
        <v>22</v>
      </c>
      <c r="I187" s="19">
        <v>2046</v>
      </c>
      <c r="J187" s="19">
        <f t="shared" si="8"/>
        <v>2455.1999999999998</v>
      </c>
      <c r="K187" s="20">
        <v>0</v>
      </c>
      <c r="L187" s="21">
        <f t="shared" si="9"/>
        <v>0</v>
      </c>
      <c r="M187" s="22" t="s">
        <v>18</v>
      </c>
      <c r="N187" s="79"/>
      <c r="O187" s="15"/>
      <c r="Q187" s="54" t="s">
        <v>307</v>
      </c>
      <c r="R187" s="4">
        <v>7.0999999999999994E-2</v>
      </c>
    </row>
    <row r="188" spans="1:19" s="4" customFormat="1" ht="20.25" x14ac:dyDescent="0.25">
      <c r="A188" s="16">
        <v>184</v>
      </c>
      <c r="B188" s="5">
        <v>1099165</v>
      </c>
      <c r="C188" s="10" t="s">
        <v>188</v>
      </c>
      <c r="D188" s="5" t="s">
        <v>265</v>
      </c>
      <c r="E188" s="17"/>
      <c r="F188" s="18" t="s">
        <v>293</v>
      </c>
      <c r="G188" s="18">
        <v>12</v>
      </c>
      <c r="H188" s="19">
        <v>71</v>
      </c>
      <c r="I188" s="19">
        <v>852</v>
      </c>
      <c r="J188" s="19">
        <f t="shared" si="8"/>
        <v>1022.4</v>
      </c>
      <c r="K188" s="20">
        <v>0</v>
      </c>
      <c r="L188" s="21">
        <f t="shared" si="9"/>
        <v>0</v>
      </c>
      <c r="M188" s="22" t="s">
        <v>18</v>
      </c>
      <c r="N188" s="79"/>
      <c r="O188" s="15"/>
      <c r="Q188" s="54" t="s">
        <v>307</v>
      </c>
      <c r="R188" s="4">
        <v>0.222</v>
      </c>
    </row>
    <row r="189" spans="1:19" s="4" customFormat="1" ht="20.25" x14ac:dyDescent="0.25">
      <c r="A189" s="16">
        <v>185</v>
      </c>
      <c r="B189" s="5">
        <v>1099172</v>
      </c>
      <c r="C189" s="10" t="s">
        <v>188</v>
      </c>
      <c r="D189" s="5" t="s">
        <v>266</v>
      </c>
      <c r="E189" s="17"/>
      <c r="F189" s="18" t="s">
        <v>293</v>
      </c>
      <c r="G189" s="18">
        <v>52.3</v>
      </c>
      <c r="H189" s="19">
        <v>209</v>
      </c>
      <c r="I189" s="19">
        <v>10930.699999999999</v>
      </c>
      <c r="J189" s="19">
        <f t="shared" si="8"/>
        <v>13116.839999999998</v>
      </c>
      <c r="K189" s="20">
        <v>0</v>
      </c>
      <c r="L189" s="21">
        <f t="shared" si="9"/>
        <v>0</v>
      </c>
      <c r="M189" s="22" t="s">
        <v>18</v>
      </c>
      <c r="N189" s="79"/>
      <c r="O189" s="15"/>
      <c r="Q189" s="54" t="s">
        <v>307</v>
      </c>
      <c r="R189" s="4">
        <v>0.05</v>
      </c>
    </row>
    <row r="190" spans="1:19" s="4" customFormat="1" ht="37.5" x14ac:dyDescent="0.25">
      <c r="A190" s="16">
        <v>186</v>
      </c>
      <c r="B190" s="5">
        <v>1100976</v>
      </c>
      <c r="C190" s="10" t="s">
        <v>188</v>
      </c>
      <c r="D190" s="5" t="s">
        <v>267</v>
      </c>
      <c r="E190" s="17"/>
      <c r="F190" s="18" t="s">
        <v>152</v>
      </c>
      <c r="G190" s="18">
        <v>1.4390000000000001</v>
      </c>
      <c r="H190" s="19">
        <v>193685</v>
      </c>
      <c r="I190" s="19">
        <v>278712.71500000003</v>
      </c>
      <c r="J190" s="19">
        <f t="shared" si="8"/>
        <v>334455.25800000003</v>
      </c>
      <c r="K190" s="20">
        <v>0</v>
      </c>
      <c r="L190" s="21">
        <f t="shared" si="9"/>
        <v>0</v>
      </c>
      <c r="M190" s="22" t="s">
        <v>18</v>
      </c>
      <c r="N190" s="79"/>
      <c r="O190" s="15"/>
      <c r="Q190" s="54" t="s">
        <v>307</v>
      </c>
      <c r="R190" s="4">
        <v>1439</v>
      </c>
    </row>
    <row r="191" spans="1:19" s="4" customFormat="1" ht="37.5" x14ac:dyDescent="0.25">
      <c r="A191" s="16">
        <v>188</v>
      </c>
      <c r="B191" s="5">
        <v>1095302</v>
      </c>
      <c r="C191" s="10" t="s">
        <v>188</v>
      </c>
      <c r="D191" s="5" t="s">
        <v>268</v>
      </c>
      <c r="E191" s="17"/>
      <c r="F191" s="18" t="s">
        <v>28</v>
      </c>
      <c r="G191" s="18">
        <v>1</v>
      </c>
      <c r="H191" s="19">
        <v>57123</v>
      </c>
      <c r="I191" s="19">
        <v>57123</v>
      </c>
      <c r="J191" s="19">
        <f t="shared" si="8"/>
        <v>68547.599999999991</v>
      </c>
      <c r="K191" s="20">
        <v>0</v>
      </c>
      <c r="L191" s="21">
        <f t="shared" si="9"/>
        <v>0</v>
      </c>
      <c r="M191" s="22" t="s">
        <v>18</v>
      </c>
      <c r="N191" s="79"/>
      <c r="O191" s="15"/>
      <c r="Q191" s="56" t="s">
        <v>311</v>
      </c>
      <c r="S191" s="4">
        <v>13500</v>
      </c>
    </row>
    <row r="192" spans="1:19" s="4" customFormat="1" ht="20.25" x14ac:dyDescent="0.25">
      <c r="A192" s="16">
        <v>189</v>
      </c>
      <c r="B192" s="5">
        <v>1095322</v>
      </c>
      <c r="C192" s="10" t="s">
        <v>188</v>
      </c>
      <c r="D192" s="5" t="s">
        <v>269</v>
      </c>
      <c r="E192" s="17"/>
      <c r="F192" s="18" t="s">
        <v>28</v>
      </c>
      <c r="G192" s="18">
        <v>1</v>
      </c>
      <c r="H192" s="19">
        <v>1441</v>
      </c>
      <c r="I192" s="19">
        <v>1441</v>
      </c>
      <c r="J192" s="19">
        <f t="shared" si="8"/>
        <v>1729.2</v>
      </c>
      <c r="K192" s="20">
        <v>0</v>
      </c>
      <c r="L192" s="21">
        <f t="shared" si="9"/>
        <v>0</v>
      </c>
      <c r="M192" s="22" t="s">
        <v>18</v>
      </c>
      <c r="N192" s="79"/>
      <c r="O192" s="15"/>
      <c r="Q192" s="53" t="s">
        <v>315</v>
      </c>
      <c r="S192" s="4">
        <v>250</v>
      </c>
    </row>
    <row r="193" spans="1:19" s="4" customFormat="1" ht="37.5" x14ac:dyDescent="0.25">
      <c r="A193" s="16">
        <v>190</v>
      </c>
      <c r="B193" s="5">
        <v>1031021</v>
      </c>
      <c r="C193" s="10" t="s">
        <v>188</v>
      </c>
      <c r="D193" s="5" t="s">
        <v>270</v>
      </c>
      <c r="E193" s="17"/>
      <c r="F193" s="18" t="s">
        <v>28</v>
      </c>
      <c r="G193" s="18">
        <v>4</v>
      </c>
      <c r="H193" s="19">
        <v>11813</v>
      </c>
      <c r="I193" s="19">
        <v>47252</v>
      </c>
      <c r="J193" s="19">
        <f t="shared" si="8"/>
        <v>56702.400000000001</v>
      </c>
      <c r="K193" s="20">
        <v>0</v>
      </c>
      <c r="L193" s="21">
        <f t="shared" si="9"/>
        <v>0</v>
      </c>
      <c r="M193" s="22" t="s">
        <v>18</v>
      </c>
      <c r="N193" s="79"/>
      <c r="O193" s="15"/>
      <c r="Q193" s="53"/>
    </row>
    <row r="194" spans="1:19" s="4" customFormat="1" ht="37.5" x14ac:dyDescent="0.25">
      <c r="A194" s="16">
        <v>191</v>
      </c>
      <c r="B194" s="5">
        <v>1078103</v>
      </c>
      <c r="C194" s="10" t="s">
        <v>188</v>
      </c>
      <c r="D194" s="5" t="s">
        <v>271</v>
      </c>
      <c r="E194" s="17"/>
      <c r="F194" s="18" t="s">
        <v>28</v>
      </c>
      <c r="G194" s="18">
        <v>1</v>
      </c>
      <c r="H194" s="19">
        <v>4555</v>
      </c>
      <c r="I194" s="19">
        <v>4555</v>
      </c>
      <c r="J194" s="19">
        <f t="shared" si="8"/>
        <v>5466</v>
      </c>
      <c r="K194" s="20">
        <v>0</v>
      </c>
      <c r="L194" s="21">
        <f t="shared" si="9"/>
        <v>0</v>
      </c>
      <c r="M194" s="22" t="s">
        <v>18</v>
      </c>
      <c r="N194" s="79"/>
      <c r="O194" s="15"/>
      <c r="Q194" s="53" t="s">
        <v>315</v>
      </c>
      <c r="S194" s="4">
        <v>100</v>
      </c>
    </row>
    <row r="195" spans="1:19" s="4" customFormat="1" ht="37.5" x14ac:dyDescent="0.25">
      <c r="A195" s="16">
        <v>192</v>
      </c>
      <c r="B195" s="5">
        <v>1007419</v>
      </c>
      <c r="C195" s="10" t="s">
        <v>188</v>
      </c>
      <c r="D195" s="5" t="s">
        <v>272</v>
      </c>
      <c r="E195" s="17"/>
      <c r="F195" s="18" t="s">
        <v>28</v>
      </c>
      <c r="G195" s="18">
        <v>2</v>
      </c>
      <c r="H195" s="19">
        <v>43467</v>
      </c>
      <c r="I195" s="19">
        <v>86934</v>
      </c>
      <c r="J195" s="19">
        <f t="shared" si="8"/>
        <v>104320.8</v>
      </c>
      <c r="K195" s="20">
        <v>0</v>
      </c>
      <c r="L195" s="21">
        <f t="shared" ref="L195:L213" si="10">K195*G195*1.2</f>
        <v>0</v>
      </c>
      <c r="M195" s="22" t="s">
        <v>18</v>
      </c>
      <c r="N195" s="79"/>
      <c r="O195" s="15"/>
      <c r="Q195" s="53" t="s">
        <v>315</v>
      </c>
      <c r="S195" s="4">
        <v>300</v>
      </c>
    </row>
    <row r="196" spans="1:19" s="4" customFormat="1" ht="20.25" x14ac:dyDescent="0.25">
      <c r="A196" s="16">
        <v>193</v>
      </c>
      <c r="B196" s="5">
        <v>1011826</v>
      </c>
      <c r="C196" s="10" t="s">
        <v>188</v>
      </c>
      <c r="D196" s="5" t="s">
        <v>273</v>
      </c>
      <c r="E196" s="17"/>
      <c r="F196" s="18" t="s">
        <v>28</v>
      </c>
      <c r="G196" s="18">
        <v>2</v>
      </c>
      <c r="H196" s="19">
        <v>30310</v>
      </c>
      <c r="I196" s="19">
        <v>60620</v>
      </c>
      <c r="J196" s="19">
        <f t="shared" si="8"/>
        <v>72744</v>
      </c>
      <c r="K196" s="20">
        <v>0</v>
      </c>
      <c r="L196" s="21">
        <f t="shared" si="10"/>
        <v>0</v>
      </c>
      <c r="M196" s="22" t="s">
        <v>18</v>
      </c>
      <c r="N196" s="79"/>
      <c r="O196" s="15"/>
      <c r="Q196" s="53" t="s">
        <v>315</v>
      </c>
      <c r="S196" s="4">
        <v>40</v>
      </c>
    </row>
    <row r="197" spans="1:19" s="4" customFormat="1" ht="37.5" x14ac:dyDescent="0.25">
      <c r="A197" s="16">
        <v>194</v>
      </c>
      <c r="B197" s="5">
        <v>1013009</v>
      </c>
      <c r="C197" s="10" t="s">
        <v>188</v>
      </c>
      <c r="D197" s="5" t="s">
        <v>274</v>
      </c>
      <c r="E197" s="17"/>
      <c r="F197" s="18" t="s">
        <v>28</v>
      </c>
      <c r="G197" s="18">
        <v>1</v>
      </c>
      <c r="H197" s="19">
        <v>34007</v>
      </c>
      <c r="I197" s="19">
        <v>34007</v>
      </c>
      <c r="J197" s="19">
        <f t="shared" si="8"/>
        <v>40808.400000000001</v>
      </c>
      <c r="K197" s="20">
        <v>0</v>
      </c>
      <c r="L197" s="21">
        <f t="shared" si="10"/>
        <v>0</v>
      </c>
      <c r="M197" s="22" t="s">
        <v>18</v>
      </c>
      <c r="N197" s="79"/>
      <c r="O197" s="15"/>
      <c r="Q197" s="53" t="s">
        <v>315</v>
      </c>
      <c r="S197" s="4">
        <v>100</v>
      </c>
    </row>
    <row r="198" spans="1:19" s="4" customFormat="1" ht="20.25" x14ac:dyDescent="0.25">
      <c r="A198" s="16">
        <v>195</v>
      </c>
      <c r="B198" s="5">
        <v>1017417</v>
      </c>
      <c r="C198" s="10" t="s">
        <v>188</v>
      </c>
      <c r="D198" s="5" t="s">
        <v>275</v>
      </c>
      <c r="E198" s="17"/>
      <c r="F198" s="18" t="s">
        <v>28</v>
      </c>
      <c r="G198" s="18">
        <v>1</v>
      </c>
      <c r="H198" s="19">
        <v>3782</v>
      </c>
      <c r="I198" s="19">
        <v>3782</v>
      </c>
      <c r="J198" s="19">
        <f t="shared" si="8"/>
        <v>4538.3999999999996</v>
      </c>
      <c r="K198" s="20">
        <v>0</v>
      </c>
      <c r="L198" s="21">
        <f t="shared" si="10"/>
        <v>0</v>
      </c>
      <c r="M198" s="22" t="s">
        <v>18</v>
      </c>
      <c r="N198" s="79"/>
      <c r="O198" s="15"/>
      <c r="Q198" s="53" t="s">
        <v>315</v>
      </c>
      <c r="S198" s="4">
        <v>30</v>
      </c>
    </row>
    <row r="199" spans="1:19" s="4" customFormat="1" ht="37.5" x14ac:dyDescent="0.25">
      <c r="A199" s="16">
        <v>196</v>
      </c>
      <c r="B199" s="5">
        <v>1017418</v>
      </c>
      <c r="C199" s="10" t="s">
        <v>188</v>
      </c>
      <c r="D199" s="5" t="s">
        <v>276</v>
      </c>
      <c r="E199" s="17"/>
      <c r="F199" s="18" t="s">
        <v>28</v>
      </c>
      <c r="G199" s="18">
        <v>1</v>
      </c>
      <c r="H199" s="19">
        <v>3782</v>
      </c>
      <c r="I199" s="19">
        <v>3782</v>
      </c>
      <c r="J199" s="19">
        <f t="shared" si="8"/>
        <v>4538.3999999999996</v>
      </c>
      <c r="K199" s="20">
        <v>0</v>
      </c>
      <c r="L199" s="21">
        <f t="shared" si="10"/>
        <v>0</v>
      </c>
      <c r="M199" s="22" t="s">
        <v>18</v>
      </c>
      <c r="N199" s="79"/>
      <c r="O199" s="15"/>
      <c r="Q199" s="53" t="s">
        <v>315</v>
      </c>
      <c r="S199" s="4">
        <v>30</v>
      </c>
    </row>
    <row r="200" spans="1:19" s="4" customFormat="1" ht="20.25" x14ac:dyDescent="0.25">
      <c r="A200" s="16">
        <v>197</v>
      </c>
      <c r="B200" s="5">
        <v>1070094</v>
      </c>
      <c r="C200" s="10" t="s">
        <v>188</v>
      </c>
      <c r="D200" s="5" t="s">
        <v>277</v>
      </c>
      <c r="E200" s="17"/>
      <c r="F200" s="18" t="s">
        <v>28</v>
      </c>
      <c r="G200" s="18">
        <v>1</v>
      </c>
      <c r="H200" s="19">
        <v>5452</v>
      </c>
      <c r="I200" s="19">
        <v>5452</v>
      </c>
      <c r="J200" s="19">
        <f t="shared" si="8"/>
        <v>6542.4</v>
      </c>
      <c r="K200" s="20">
        <v>0</v>
      </c>
      <c r="L200" s="21">
        <f t="shared" si="10"/>
        <v>0</v>
      </c>
      <c r="M200" s="22" t="s">
        <v>18</v>
      </c>
      <c r="N200" s="79"/>
      <c r="O200" s="15"/>
      <c r="Q200" s="53" t="s">
        <v>315</v>
      </c>
      <c r="S200" s="4">
        <v>80</v>
      </c>
    </row>
    <row r="201" spans="1:19" s="4" customFormat="1" ht="20.25" x14ac:dyDescent="0.25">
      <c r="A201" s="16">
        <v>198</v>
      </c>
      <c r="B201" s="5">
        <v>1070099</v>
      </c>
      <c r="C201" s="10" t="s">
        <v>188</v>
      </c>
      <c r="D201" s="5" t="s">
        <v>278</v>
      </c>
      <c r="E201" s="17"/>
      <c r="F201" s="18" t="s">
        <v>28</v>
      </c>
      <c r="G201" s="18">
        <v>1</v>
      </c>
      <c r="H201" s="19">
        <v>6668</v>
      </c>
      <c r="I201" s="19">
        <v>6668</v>
      </c>
      <c r="J201" s="19">
        <f t="shared" si="8"/>
        <v>8001.5999999999995</v>
      </c>
      <c r="K201" s="20">
        <v>0</v>
      </c>
      <c r="L201" s="21">
        <f t="shared" si="10"/>
        <v>0</v>
      </c>
      <c r="M201" s="22" t="s">
        <v>18</v>
      </c>
      <c r="N201" s="79"/>
      <c r="O201" s="15"/>
      <c r="Q201" s="53" t="s">
        <v>315</v>
      </c>
      <c r="S201" s="4">
        <v>80</v>
      </c>
    </row>
    <row r="202" spans="1:19" s="4" customFormat="1" ht="20.25" x14ac:dyDescent="0.25">
      <c r="A202" s="16">
        <v>199</v>
      </c>
      <c r="B202" s="5">
        <v>1077468</v>
      </c>
      <c r="C202" s="10" t="s">
        <v>188</v>
      </c>
      <c r="D202" s="5" t="s">
        <v>279</v>
      </c>
      <c r="E202" s="17"/>
      <c r="F202" s="18" t="s">
        <v>28</v>
      </c>
      <c r="G202" s="18">
        <v>1</v>
      </c>
      <c r="H202" s="19">
        <v>1214</v>
      </c>
      <c r="I202" s="19">
        <v>1214</v>
      </c>
      <c r="J202" s="19">
        <f t="shared" si="8"/>
        <v>1456.8</v>
      </c>
      <c r="K202" s="20">
        <v>0</v>
      </c>
      <c r="L202" s="21">
        <f t="shared" si="10"/>
        <v>0</v>
      </c>
      <c r="M202" s="22" t="s">
        <v>18</v>
      </c>
      <c r="N202" s="79"/>
      <c r="O202" s="15"/>
      <c r="Q202" s="53"/>
    </row>
    <row r="203" spans="1:19" s="4" customFormat="1" ht="20.25" x14ac:dyDescent="0.25">
      <c r="A203" s="16">
        <v>200</v>
      </c>
      <c r="B203" s="5">
        <v>1077469</v>
      </c>
      <c r="C203" s="10" t="s">
        <v>188</v>
      </c>
      <c r="D203" s="5" t="s">
        <v>280</v>
      </c>
      <c r="E203" s="17"/>
      <c r="F203" s="18" t="s">
        <v>28</v>
      </c>
      <c r="G203" s="18">
        <v>1</v>
      </c>
      <c r="H203" s="19">
        <v>1214</v>
      </c>
      <c r="I203" s="19">
        <v>1214</v>
      </c>
      <c r="J203" s="19">
        <f t="shared" ref="J203:J213" si="11">I203*1.2</f>
        <v>1456.8</v>
      </c>
      <c r="K203" s="20">
        <v>0</v>
      </c>
      <c r="L203" s="21">
        <f t="shared" si="10"/>
        <v>0</v>
      </c>
      <c r="M203" s="22" t="s">
        <v>18</v>
      </c>
      <c r="N203" s="79"/>
      <c r="O203" s="15"/>
      <c r="Q203" s="53"/>
    </row>
    <row r="204" spans="1:19" s="4" customFormat="1" ht="20.25" x14ac:dyDescent="0.25">
      <c r="A204" s="16">
        <v>201</v>
      </c>
      <c r="B204" s="5">
        <v>1095175</v>
      </c>
      <c r="C204" s="10" t="s">
        <v>188</v>
      </c>
      <c r="D204" s="5" t="s">
        <v>281</v>
      </c>
      <c r="E204" s="17"/>
      <c r="F204" s="18" t="s">
        <v>28</v>
      </c>
      <c r="G204" s="18">
        <v>1</v>
      </c>
      <c r="H204" s="19">
        <v>54035</v>
      </c>
      <c r="I204" s="19">
        <v>54035</v>
      </c>
      <c r="J204" s="19">
        <f t="shared" si="11"/>
        <v>64842</v>
      </c>
      <c r="K204" s="20">
        <v>0</v>
      </c>
      <c r="L204" s="21">
        <f t="shared" si="10"/>
        <v>0</v>
      </c>
      <c r="M204" s="22" t="s">
        <v>18</v>
      </c>
      <c r="N204" s="79"/>
      <c r="O204" s="15"/>
      <c r="Q204" s="53" t="s">
        <v>315</v>
      </c>
      <c r="S204" s="4">
        <v>4400</v>
      </c>
    </row>
    <row r="205" spans="1:19" s="4" customFormat="1" ht="20.25" x14ac:dyDescent="0.25">
      <c r="A205" s="16">
        <v>202</v>
      </c>
      <c r="B205" s="5">
        <v>1095176</v>
      </c>
      <c r="C205" s="10" t="s">
        <v>188</v>
      </c>
      <c r="D205" s="5" t="s">
        <v>282</v>
      </c>
      <c r="E205" s="17"/>
      <c r="F205" s="18" t="s">
        <v>28</v>
      </c>
      <c r="G205" s="18">
        <v>1</v>
      </c>
      <c r="H205" s="19">
        <v>7719</v>
      </c>
      <c r="I205" s="19">
        <v>7719</v>
      </c>
      <c r="J205" s="19">
        <f t="shared" si="11"/>
        <v>9262.7999999999993</v>
      </c>
      <c r="K205" s="20">
        <v>0</v>
      </c>
      <c r="L205" s="21">
        <f t="shared" si="10"/>
        <v>0</v>
      </c>
      <c r="M205" s="22" t="s">
        <v>18</v>
      </c>
      <c r="N205" s="79"/>
      <c r="O205" s="15"/>
      <c r="Q205" s="53"/>
    </row>
    <row r="206" spans="1:19" s="4" customFormat="1" ht="20.25" x14ac:dyDescent="0.25">
      <c r="A206" s="16">
        <v>206</v>
      </c>
      <c r="B206" s="5">
        <v>1104892</v>
      </c>
      <c r="C206" s="10" t="s">
        <v>188</v>
      </c>
      <c r="D206" s="5" t="s">
        <v>283</v>
      </c>
      <c r="E206" s="17"/>
      <c r="F206" s="18" t="s">
        <v>63</v>
      </c>
      <c r="G206" s="18">
        <v>366</v>
      </c>
      <c r="H206" s="19">
        <v>88</v>
      </c>
      <c r="I206" s="19">
        <v>32208</v>
      </c>
      <c r="J206" s="19">
        <f t="shared" si="11"/>
        <v>38649.599999999999</v>
      </c>
      <c r="K206" s="20">
        <v>0</v>
      </c>
      <c r="L206" s="21">
        <f t="shared" si="10"/>
        <v>0</v>
      </c>
      <c r="M206" s="22" t="s">
        <v>18</v>
      </c>
      <c r="N206" s="79"/>
      <c r="O206" s="15"/>
      <c r="Q206" s="54" t="s">
        <v>307</v>
      </c>
      <c r="R206" s="4">
        <v>0.32</v>
      </c>
    </row>
    <row r="207" spans="1:19" s="4" customFormat="1" ht="20.25" x14ac:dyDescent="0.25">
      <c r="A207" s="16">
        <v>207</v>
      </c>
      <c r="B207" s="5">
        <v>1105695</v>
      </c>
      <c r="C207" s="10" t="s">
        <v>188</v>
      </c>
      <c r="D207" s="5" t="s">
        <v>284</v>
      </c>
      <c r="E207" s="17"/>
      <c r="F207" s="18" t="s">
        <v>28</v>
      </c>
      <c r="G207" s="18">
        <v>1</v>
      </c>
      <c r="H207" s="19">
        <v>1353</v>
      </c>
      <c r="I207" s="19">
        <v>1353</v>
      </c>
      <c r="J207" s="19">
        <f t="shared" si="11"/>
        <v>1623.6</v>
      </c>
      <c r="K207" s="20">
        <v>0</v>
      </c>
      <c r="L207" s="21">
        <f t="shared" si="10"/>
        <v>0</v>
      </c>
      <c r="M207" s="22" t="s">
        <v>18</v>
      </c>
      <c r="N207" s="79"/>
      <c r="O207" s="15"/>
      <c r="Q207" s="53" t="s">
        <v>315</v>
      </c>
      <c r="S207" s="4">
        <v>200</v>
      </c>
    </row>
    <row r="208" spans="1:19" s="4" customFormat="1" ht="20.25" x14ac:dyDescent="0.25">
      <c r="A208" s="16">
        <v>208</v>
      </c>
      <c r="B208" s="5">
        <v>1105879</v>
      </c>
      <c r="C208" s="10" t="s">
        <v>188</v>
      </c>
      <c r="D208" s="5" t="s">
        <v>285</v>
      </c>
      <c r="E208" s="17"/>
      <c r="F208" s="18" t="s">
        <v>63</v>
      </c>
      <c r="G208" s="18">
        <v>32</v>
      </c>
      <c r="H208" s="19">
        <v>3463</v>
      </c>
      <c r="I208" s="19">
        <v>110816</v>
      </c>
      <c r="J208" s="19">
        <f t="shared" si="11"/>
        <v>132979.19999999998</v>
      </c>
      <c r="K208" s="20">
        <v>0</v>
      </c>
      <c r="L208" s="21">
        <f t="shared" si="10"/>
        <v>0</v>
      </c>
      <c r="M208" s="22" t="s">
        <v>18</v>
      </c>
      <c r="N208" s="79"/>
      <c r="O208" s="15"/>
      <c r="Q208" s="54" t="s">
        <v>307</v>
      </c>
      <c r="R208" s="4">
        <v>10.68</v>
      </c>
    </row>
    <row r="209" spans="1:18" s="4" customFormat="1" ht="20.25" x14ac:dyDescent="0.25">
      <c r="A209" s="16">
        <v>209</v>
      </c>
      <c r="B209" s="5">
        <v>1105878</v>
      </c>
      <c r="C209" s="10" t="s">
        <v>188</v>
      </c>
      <c r="D209" s="5" t="s">
        <v>286</v>
      </c>
      <c r="E209" s="17"/>
      <c r="F209" s="18" t="s">
        <v>63</v>
      </c>
      <c r="G209" s="18">
        <v>25</v>
      </c>
      <c r="H209" s="19">
        <v>786</v>
      </c>
      <c r="I209" s="19">
        <v>19650</v>
      </c>
      <c r="J209" s="19">
        <f t="shared" si="11"/>
        <v>23580</v>
      </c>
      <c r="K209" s="20">
        <v>0</v>
      </c>
      <c r="L209" s="21">
        <f t="shared" si="10"/>
        <v>0</v>
      </c>
      <c r="M209" s="22" t="s">
        <v>18</v>
      </c>
      <c r="N209" s="79"/>
      <c r="O209" s="15"/>
      <c r="Q209" s="54" t="s">
        <v>307</v>
      </c>
      <c r="R209" s="4">
        <v>7.609</v>
      </c>
    </row>
    <row r="210" spans="1:18" s="4" customFormat="1" ht="20.25" x14ac:dyDescent="0.25">
      <c r="A210" s="16">
        <v>210</v>
      </c>
      <c r="B210" s="5">
        <v>1105877</v>
      </c>
      <c r="C210" s="10" t="s">
        <v>188</v>
      </c>
      <c r="D210" s="5" t="s">
        <v>287</v>
      </c>
      <c r="E210" s="17"/>
      <c r="F210" s="18" t="s">
        <v>63</v>
      </c>
      <c r="G210" s="18">
        <v>16</v>
      </c>
      <c r="H210" s="19">
        <v>1761</v>
      </c>
      <c r="I210" s="19">
        <v>28176</v>
      </c>
      <c r="J210" s="19">
        <f t="shared" si="11"/>
        <v>33811.199999999997</v>
      </c>
      <c r="K210" s="20">
        <v>0</v>
      </c>
      <c r="L210" s="21">
        <f t="shared" si="10"/>
        <v>0</v>
      </c>
      <c r="M210" s="22" t="s">
        <v>18</v>
      </c>
      <c r="N210" s="79"/>
      <c r="O210" s="15"/>
      <c r="Q210" s="54" t="s">
        <v>307</v>
      </c>
      <c r="R210" s="4">
        <v>5.34</v>
      </c>
    </row>
    <row r="211" spans="1:18" s="4" customFormat="1" ht="20.25" x14ac:dyDescent="0.25">
      <c r="A211" s="16">
        <v>211</v>
      </c>
      <c r="B211" s="5">
        <v>1107379</v>
      </c>
      <c r="C211" s="10" t="s">
        <v>188</v>
      </c>
      <c r="D211" s="5" t="s">
        <v>288</v>
      </c>
      <c r="E211" s="17"/>
      <c r="F211" s="18" t="s">
        <v>28</v>
      </c>
      <c r="G211" s="18">
        <v>76</v>
      </c>
      <c r="H211" s="19">
        <v>83</v>
      </c>
      <c r="I211" s="19">
        <v>6308</v>
      </c>
      <c r="J211" s="19">
        <f t="shared" si="11"/>
        <v>7569.5999999999995</v>
      </c>
      <c r="K211" s="20">
        <v>0</v>
      </c>
      <c r="L211" s="21">
        <f t="shared" si="10"/>
        <v>0</v>
      </c>
      <c r="M211" s="22" t="s">
        <v>18</v>
      </c>
      <c r="N211" s="79"/>
      <c r="O211" s="15"/>
      <c r="Q211" s="53"/>
    </row>
    <row r="212" spans="1:18" s="4" customFormat="1" ht="20.25" x14ac:dyDescent="0.25">
      <c r="A212" s="16">
        <v>212</v>
      </c>
      <c r="B212" s="5">
        <v>1107380</v>
      </c>
      <c r="C212" s="10" t="s">
        <v>188</v>
      </c>
      <c r="D212" s="5" t="s">
        <v>289</v>
      </c>
      <c r="E212" s="17"/>
      <c r="F212" s="18" t="s">
        <v>28</v>
      </c>
      <c r="G212" s="18">
        <v>4</v>
      </c>
      <c r="H212" s="19">
        <v>83</v>
      </c>
      <c r="I212" s="19">
        <v>332</v>
      </c>
      <c r="J212" s="19">
        <f t="shared" si="11"/>
        <v>398.4</v>
      </c>
      <c r="K212" s="20">
        <v>0</v>
      </c>
      <c r="L212" s="21">
        <f t="shared" si="10"/>
        <v>0</v>
      </c>
      <c r="M212" s="22" t="s">
        <v>18</v>
      </c>
      <c r="N212" s="79"/>
      <c r="O212" s="15"/>
      <c r="Q212" s="53"/>
    </row>
    <row r="213" spans="1:18" s="4" customFormat="1" ht="20.25" x14ac:dyDescent="0.25">
      <c r="A213" s="16">
        <v>213</v>
      </c>
      <c r="B213" s="5">
        <v>1107381</v>
      </c>
      <c r="C213" s="10" t="s">
        <v>188</v>
      </c>
      <c r="D213" s="5" t="s">
        <v>290</v>
      </c>
      <c r="E213" s="17"/>
      <c r="F213" s="18" t="s">
        <v>28</v>
      </c>
      <c r="G213" s="18">
        <v>78</v>
      </c>
      <c r="H213" s="19">
        <v>83</v>
      </c>
      <c r="I213" s="19">
        <v>6474</v>
      </c>
      <c r="J213" s="19">
        <f t="shared" si="11"/>
        <v>7768.7999999999993</v>
      </c>
      <c r="K213" s="20">
        <v>0</v>
      </c>
      <c r="L213" s="21">
        <f t="shared" si="10"/>
        <v>0</v>
      </c>
      <c r="M213" s="22" t="s">
        <v>18</v>
      </c>
      <c r="N213" s="79"/>
      <c r="O213" s="15"/>
      <c r="Q213" s="53"/>
    </row>
    <row r="214" spans="1:18" s="35" customFormat="1" ht="34.9" customHeight="1" thickBot="1" x14ac:dyDescent="0.3">
      <c r="A214" s="70" t="s">
        <v>9</v>
      </c>
      <c r="B214" s="71"/>
      <c r="C214" s="71"/>
      <c r="D214" s="71"/>
      <c r="E214" s="71"/>
      <c r="F214" s="71"/>
      <c r="G214" s="71"/>
      <c r="H214" s="71"/>
      <c r="I214" s="59">
        <f>SUM(I10:I213)</f>
        <v>2330086.1269999999</v>
      </c>
      <c r="J214" s="59">
        <f>SUM(J10:J213)</f>
        <v>2796103.3523999997</v>
      </c>
      <c r="K214" s="60"/>
      <c r="L214" s="23">
        <f>SUM(L10:L213)</f>
        <v>0</v>
      </c>
      <c r="M214" s="24" t="s">
        <v>18</v>
      </c>
      <c r="N214" s="61"/>
      <c r="O214" s="34"/>
    </row>
    <row r="215" spans="1:18" s="35" customFormat="1" ht="28.9" customHeight="1" x14ac:dyDescent="0.3">
      <c r="A215" s="36" t="s">
        <v>19</v>
      </c>
      <c r="B215" s="37"/>
      <c r="C215" s="37"/>
      <c r="D215" s="37"/>
      <c r="E215" s="37"/>
      <c r="F215" s="37"/>
      <c r="G215" s="38"/>
      <c r="H215" s="39"/>
      <c r="I215" s="39"/>
      <c r="J215" s="39"/>
      <c r="N215" s="40"/>
    </row>
    <row r="216" spans="1:18" s="35" customFormat="1" ht="23.45" customHeight="1" x14ac:dyDescent="0.3">
      <c r="A216" s="36" t="s">
        <v>20</v>
      </c>
      <c r="B216" s="37"/>
      <c r="C216" s="37"/>
      <c r="D216" s="37"/>
      <c r="E216" s="37"/>
      <c r="F216" s="37"/>
      <c r="G216" s="38"/>
      <c r="H216" s="39"/>
      <c r="I216" s="39"/>
      <c r="J216" s="39"/>
      <c r="K216" s="40"/>
      <c r="L216" s="40"/>
      <c r="M216" s="40"/>
      <c r="N216" s="40"/>
    </row>
    <row r="217" spans="1:18" s="35" customFormat="1" ht="99" customHeight="1" x14ac:dyDescent="0.25">
      <c r="A217" s="82" t="s">
        <v>187</v>
      </c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</row>
    <row r="218" spans="1:18" s="35" customFormat="1" ht="21" customHeight="1" x14ac:dyDescent="0.3">
      <c r="A218" s="36" t="s">
        <v>23</v>
      </c>
      <c r="B218" s="37"/>
      <c r="C218" s="37"/>
      <c r="D218" s="37"/>
      <c r="E218" s="37"/>
      <c r="F218" s="37"/>
      <c r="G218" s="37"/>
      <c r="H218" s="39"/>
      <c r="I218" s="39"/>
      <c r="J218" s="39"/>
      <c r="K218" s="4"/>
      <c r="L218" s="4"/>
      <c r="M218" s="40"/>
      <c r="N218" s="40"/>
    </row>
    <row r="219" spans="1:18" s="35" customFormat="1" ht="20.25" x14ac:dyDescent="0.3">
      <c r="A219" s="36" t="s">
        <v>10</v>
      </c>
      <c r="B219" s="37"/>
      <c r="C219" s="37"/>
      <c r="D219" s="37"/>
      <c r="E219" s="37"/>
      <c r="F219" s="37"/>
      <c r="G219" s="37"/>
      <c r="H219" s="39"/>
      <c r="I219" s="39"/>
      <c r="J219" s="39"/>
      <c r="K219" s="40"/>
      <c r="L219" s="40"/>
      <c r="M219" s="40"/>
      <c r="N219" s="40"/>
    </row>
    <row r="220" spans="1:18" s="35" customFormat="1" ht="20.25" x14ac:dyDescent="0.3">
      <c r="A220" s="36"/>
      <c r="B220" s="41" t="s">
        <v>11</v>
      </c>
      <c r="C220" s="37"/>
      <c r="D220" s="37"/>
      <c r="E220" s="37"/>
      <c r="F220" s="37"/>
      <c r="G220" s="37"/>
      <c r="H220" s="39"/>
      <c r="I220" s="39"/>
      <c r="J220" s="39"/>
      <c r="K220" s="40"/>
      <c r="L220" s="40"/>
      <c r="M220" s="40"/>
      <c r="N220" s="40"/>
    </row>
    <row r="221" spans="1:18" s="35" customFormat="1" ht="75.75" customHeight="1" x14ac:dyDescent="0.25">
      <c r="A221" s="42" t="s">
        <v>66</v>
      </c>
      <c r="B221" s="80" t="s">
        <v>318</v>
      </c>
      <c r="C221" s="80"/>
      <c r="D221" s="80"/>
      <c r="E221" s="80"/>
      <c r="F221" s="80"/>
      <c r="G221" s="80"/>
      <c r="H221" s="80"/>
      <c r="I221" s="80"/>
      <c r="J221" s="80"/>
      <c r="K221" s="80"/>
      <c r="L221" s="80"/>
      <c r="M221" s="43"/>
      <c r="N221" s="43"/>
      <c r="O221" s="43"/>
      <c r="P221" s="43"/>
    </row>
    <row r="222" spans="1:18" s="35" customFormat="1" ht="63.75" customHeight="1" x14ac:dyDescent="0.25">
      <c r="A222" s="42" t="s">
        <v>67</v>
      </c>
      <c r="B222" s="80" t="s">
        <v>58</v>
      </c>
      <c r="C222" s="80"/>
      <c r="D222" s="80"/>
      <c r="E222" s="80"/>
      <c r="F222" s="80"/>
      <c r="G222" s="80"/>
      <c r="H222" s="80"/>
      <c r="I222" s="80"/>
      <c r="J222" s="80"/>
      <c r="K222" s="80"/>
      <c r="L222" s="80"/>
      <c r="M222" s="43"/>
      <c r="N222" s="43"/>
      <c r="O222" s="43"/>
      <c r="P222" s="43"/>
    </row>
    <row r="223" spans="1:18" s="35" customFormat="1" ht="60.75" customHeight="1" x14ac:dyDescent="0.25">
      <c r="A223" s="81" t="s">
        <v>59</v>
      </c>
      <c r="B223" s="81"/>
      <c r="C223" s="81"/>
      <c r="D223" s="81"/>
      <c r="E223" s="81"/>
      <c r="F223" s="81"/>
      <c r="G223" s="81"/>
      <c r="H223" s="81"/>
      <c r="I223" s="81"/>
      <c r="J223" s="81"/>
      <c r="K223" s="81"/>
      <c r="L223" s="81"/>
      <c r="M223" s="44"/>
      <c r="N223" s="44"/>
    </row>
    <row r="224" spans="1:18" s="35" customFormat="1" ht="63.75" customHeight="1" x14ac:dyDescent="0.25">
      <c r="A224" s="81" t="s">
        <v>60</v>
      </c>
      <c r="B224" s="81"/>
      <c r="C224" s="81"/>
      <c r="D224" s="81"/>
      <c r="E224" s="81"/>
      <c r="F224" s="81"/>
      <c r="G224" s="81"/>
      <c r="H224" s="81"/>
      <c r="I224" s="81"/>
      <c r="J224" s="81"/>
      <c r="K224" s="81"/>
      <c r="L224" s="81"/>
      <c r="M224" s="44"/>
      <c r="N224" s="44"/>
    </row>
    <row r="225" spans="1:71" s="35" customFormat="1" ht="42.6" customHeight="1" x14ac:dyDescent="0.25">
      <c r="A225" s="4"/>
      <c r="B225" s="36"/>
      <c r="C225" s="36"/>
      <c r="D225" s="36"/>
      <c r="E225" s="36"/>
      <c r="F225" s="36"/>
      <c r="G225" s="36"/>
      <c r="H225" s="45"/>
      <c r="I225" s="45"/>
      <c r="J225" s="45"/>
      <c r="K225" s="44"/>
      <c r="L225" s="44"/>
    </row>
    <row r="226" spans="1:71" s="35" customFormat="1" ht="21" thickBot="1" x14ac:dyDescent="0.3">
      <c r="A226" s="77"/>
      <c r="B226" s="77"/>
      <c r="C226" s="77"/>
      <c r="D226" s="77"/>
      <c r="E226" s="77"/>
      <c r="F226" s="77"/>
      <c r="G226" s="36"/>
      <c r="H226" s="45"/>
      <c r="I226" s="45"/>
      <c r="J226" s="45"/>
      <c r="K226" s="36"/>
      <c r="L226" s="36"/>
    </row>
    <row r="227" spans="1:71" s="35" customFormat="1" ht="20.25" customHeight="1" thickBot="1" x14ac:dyDescent="0.3">
      <c r="A227" s="76" t="s">
        <v>12</v>
      </c>
      <c r="B227" s="76"/>
      <c r="C227" s="76"/>
      <c r="D227" s="76"/>
      <c r="E227" s="76"/>
      <c r="F227" s="76"/>
      <c r="G227" s="36"/>
      <c r="H227" s="45"/>
      <c r="I227" s="46"/>
      <c r="J227" s="46"/>
      <c r="K227" s="46"/>
      <c r="L227" s="46"/>
      <c r="M227" s="46"/>
    </row>
    <row r="228" spans="1:71" s="35" customFormat="1" ht="20.25" x14ac:dyDescent="0.25">
      <c r="A228" s="4"/>
      <c r="B228" s="36"/>
      <c r="C228" s="36"/>
      <c r="D228" s="36"/>
      <c r="E228" s="36"/>
      <c r="F228" s="36"/>
      <c r="G228" s="36"/>
      <c r="H228" s="45"/>
      <c r="I228" s="45"/>
      <c r="J228" s="45"/>
      <c r="K228" s="47" t="s">
        <v>21</v>
      </c>
      <c r="L228" s="47"/>
    </row>
    <row r="229" spans="1:71" s="35" customFormat="1" ht="20.25" x14ac:dyDescent="0.25">
      <c r="A229" s="4"/>
      <c r="B229" s="36"/>
      <c r="C229" s="36"/>
      <c r="D229" s="36"/>
      <c r="E229" s="36"/>
      <c r="F229" s="36"/>
      <c r="G229" s="36"/>
      <c r="H229" s="45"/>
      <c r="I229" s="45"/>
      <c r="J229" s="45"/>
      <c r="K229" s="36"/>
      <c r="L229" s="36"/>
    </row>
    <row r="230" spans="1:71" s="35" customFormat="1" ht="21" thickBot="1" x14ac:dyDescent="0.3">
      <c r="A230" s="4"/>
      <c r="B230" s="36"/>
      <c r="C230" s="36"/>
      <c r="D230" s="36"/>
      <c r="E230" s="36"/>
      <c r="F230" s="36"/>
      <c r="G230" s="36"/>
      <c r="H230" s="45"/>
      <c r="I230" s="46"/>
      <c r="J230" s="46"/>
      <c r="K230" s="46"/>
      <c r="L230" s="46"/>
      <c r="M230" s="46"/>
    </row>
    <row r="231" spans="1:71" s="48" customFormat="1" ht="20.25" x14ac:dyDescent="0.25">
      <c r="H231" s="49"/>
      <c r="I231" s="49"/>
      <c r="J231" s="49"/>
      <c r="K231" s="47" t="s">
        <v>22</v>
      </c>
      <c r="L231" s="47"/>
    </row>
    <row r="232" spans="1:71" s="2" customFormat="1" ht="20.25" x14ac:dyDescent="0.25">
      <c r="A232" s="1"/>
      <c r="C232" s="1"/>
      <c r="F232" s="1"/>
      <c r="G232" s="1"/>
      <c r="H232" s="3"/>
      <c r="I232" s="3"/>
      <c r="J232" s="3"/>
      <c r="K232" s="48"/>
      <c r="L232" s="48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  <c r="AA232" s="50"/>
      <c r="AB232" s="50"/>
      <c r="AC232" s="50"/>
      <c r="AD232" s="50"/>
      <c r="AE232" s="50"/>
      <c r="AF232" s="50"/>
      <c r="AG232" s="50"/>
      <c r="AH232" s="50"/>
      <c r="AI232" s="50"/>
      <c r="AJ232" s="50"/>
      <c r="AK232" s="50"/>
      <c r="AL232" s="50"/>
      <c r="AM232" s="50"/>
      <c r="AN232" s="50"/>
      <c r="AO232" s="50"/>
      <c r="AP232" s="50"/>
      <c r="AQ232" s="50"/>
      <c r="AR232" s="50"/>
      <c r="AS232" s="50"/>
      <c r="AT232" s="50"/>
      <c r="AU232" s="50"/>
      <c r="AV232" s="50"/>
      <c r="AW232" s="50"/>
      <c r="AX232" s="50"/>
      <c r="AY232" s="50"/>
      <c r="AZ232" s="50"/>
      <c r="BA232" s="50"/>
      <c r="BB232" s="50"/>
      <c r="BC232" s="50"/>
      <c r="BD232" s="50"/>
      <c r="BE232" s="50"/>
      <c r="BF232" s="50"/>
      <c r="BG232" s="50"/>
      <c r="BH232" s="50"/>
      <c r="BI232" s="50"/>
      <c r="BJ232" s="50"/>
      <c r="BK232" s="50"/>
      <c r="BL232" s="50"/>
      <c r="BM232" s="50"/>
      <c r="BN232" s="50"/>
      <c r="BO232" s="50"/>
      <c r="BP232" s="50"/>
      <c r="BQ232" s="50"/>
      <c r="BR232" s="50"/>
      <c r="BS232" s="50"/>
    </row>
    <row r="233" spans="1:71" s="2" customFormat="1" x14ac:dyDescent="0.25">
      <c r="A233" s="1"/>
      <c r="C233" s="1"/>
      <c r="F233" s="1"/>
      <c r="G233" s="1"/>
      <c r="H233" s="3"/>
      <c r="I233" s="3"/>
      <c r="J233" s="3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  <c r="AA233" s="50"/>
      <c r="AB233" s="50"/>
      <c r="AC233" s="50"/>
      <c r="AD233" s="50"/>
      <c r="AE233" s="50"/>
      <c r="AF233" s="50"/>
      <c r="AG233" s="50"/>
      <c r="AH233" s="50"/>
      <c r="AI233" s="50"/>
      <c r="AJ233" s="50"/>
      <c r="AK233" s="50"/>
      <c r="AL233" s="50"/>
      <c r="AM233" s="50"/>
      <c r="AN233" s="50"/>
      <c r="AO233" s="50"/>
      <c r="AP233" s="50"/>
      <c r="AQ233" s="50"/>
      <c r="AR233" s="50"/>
      <c r="AS233" s="50"/>
      <c r="AT233" s="50"/>
      <c r="AU233" s="50"/>
      <c r="AV233" s="50"/>
      <c r="AW233" s="50"/>
      <c r="AX233" s="50"/>
      <c r="AY233" s="50"/>
      <c r="AZ233" s="50"/>
      <c r="BA233" s="50"/>
      <c r="BB233" s="50"/>
      <c r="BC233" s="50"/>
      <c r="BD233" s="50"/>
      <c r="BE233" s="50"/>
      <c r="BF233" s="50"/>
      <c r="BG233" s="50"/>
      <c r="BH233" s="50"/>
      <c r="BI233" s="50"/>
      <c r="BJ233" s="50"/>
      <c r="BK233" s="50"/>
      <c r="BL233" s="50"/>
      <c r="BM233" s="50"/>
      <c r="BN233" s="50"/>
      <c r="BO233" s="50"/>
      <c r="BP233" s="50"/>
      <c r="BQ233" s="50"/>
      <c r="BR233" s="50"/>
      <c r="BS233" s="50"/>
    </row>
    <row r="234" spans="1:71" s="2" customFormat="1" x14ac:dyDescent="0.25">
      <c r="A234" s="1"/>
      <c r="C234" s="1"/>
      <c r="F234" s="1"/>
      <c r="G234" s="1"/>
      <c r="H234" s="3"/>
      <c r="I234" s="3"/>
      <c r="J234" s="3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  <c r="AA234" s="50"/>
      <c r="AB234" s="50"/>
      <c r="AC234" s="50"/>
      <c r="AD234" s="50"/>
      <c r="AE234" s="50"/>
      <c r="AF234" s="50"/>
      <c r="AG234" s="50"/>
      <c r="AH234" s="50"/>
      <c r="AI234" s="50"/>
      <c r="AJ234" s="50"/>
      <c r="AK234" s="50"/>
      <c r="AL234" s="50"/>
      <c r="AM234" s="50"/>
      <c r="AN234" s="50"/>
      <c r="AO234" s="50"/>
      <c r="AP234" s="50"/>
      <c r="AQ234" s="50"/>
      <c r="AR234" s="50"/>
      <c r="AS234" s="50"/>
      <c r="AT234" s="50"/>
      <c r="AU234" s="50"/>
      <c r="AV234" s="50"/>
      <c r="AW234" s="50"/>
      <c r="AX234" s="50"/>
      <c r="AY234" s="50"/>
      <c r="AZ234" s="50"/>
      <c r="BA234" s="50"/>
      <c r="BB234" s="50"/>
      <c r="BC234" s="50"/>
      <c r="BD234" s="50"/>
      <c r="BE234" s="50"/>
      <c r="BF234" s="50"/>
      <c r="BG234" s="50"/>
      <c r="BH234" s="50"/>
      <c r="BI234" s="50"/>
      <c r="BJ234" s="50"/>
      <c r="BK234" s="50"/>
      <c r="BL234" s="50"/>
      <c r="BM234" s="50"/>
      <c r="BN234" s="50"/>
      <c r="BO234" s="50"/>
      <c r="BP234" s="50"/>
      <c r="BQ234" s="50"/>
      <c r="BR234" s="50"/>
      <c r="BS234" s="50"/>
    </row>
  </sheetData>
  <sortState ref="A10:BR197">
    <sortCondition ref="B10:B197"/>
  </sortState>
  <mergeCells count="17">
    <mergeCell ref="A227:F227"/>
    <mergeCell ref="A226:F226"/>
    <mergeCell ref="N10:N161"/>
    <mergeCell ref="B221:L221"/>
    <mergeCell ref="B222:L222"/>
    <mergeCell ref="A223:L223"/>
    <mergeCell ref="A224:L224"/>
    <mergeCell ref="N162:N213"/>
    <mergeCell ref="A217:N217"/>
    <mergeCell ref="A7:N7"/>
    <mergeCell ref="K8:L8"/>
    <mergeCell ref="A214:H214"/>
    <mergeCell ref="A2:D2"/>
    <mergeCell ref="A3:N3"/>
    <mergeCell ref="A4:N4"/>
    <mergeCell ref="A5:N5"/>
    <mergeCell ref="A6:N6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5AD6511-53B9-47AE-93B6-4FF8A34405C6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1F701558-D125-4BC4-871A-EE9F3E182C9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2023-07-13T12:02:39Z</dcterms:modified>
</cp:coreProperties>
</file>