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General Business\Procurement Department\Прохоров ОЦЕНКА\2 Дог ПРОДАЖА\314 Шланги МТ\"/>
    </mc:Choice>
  </mc:AlternateContent>
  <bookViews>
    <workbookView xWindow="0" yWindow="0" windowWidth="28800" windowHeight="12300"/>
  </bookViews>
  <sheets>
    <sheet name="Лист2" sheetId="2" r:id="rId1"/>
    <sheet name="Лист3" sheetId="3" r:id="rId2"/>
  </sheets>
  <definedNames>
    <definedName name="_xlnm._FilterDatabase" localSheetId="0" hidden="1">Лист2!$A$8:$U$67</definedName>
  </definedNames>
  <calcPr calcId="162913"/>
</workbook>
</file>

<file path=xl/calcChain.xml><?xml version="1.0" encoding="utf-8"?>
<calcChain xmlns="http://schemas.openxmlformats.org/spreadsheetml/2006/main">
  <c r="P60" i="2" l="1"/>
  <c r="S60" i="2"/>
  <c r="R60" i="2"/>
  <c r="M60" i="2"/>
  <c r="R59" i="2"/>
  <c r="S59" i="2" s="1"/>
  <c r="P59" i="2"/>
  <c r="R58" i="2"/>
  <c r="S58" i="2" s="1"/>
  <c r="P58" i="2"/>
  <c r="R56" i="2"/>
  <c r="S56" i="2" s="1"/>
  <c r="P56" i="2"/>
  <c r="R54" i="2"/>
  <c r="S54" i="2" s="1"/>
  <c r="P54" i="2"/>
  <c r="R52" i="2"/>
  <c r="S52" i="2" s="1"/>
  <c r="P52" i="2"/>
  <c r="R51" i="2"/>
  <c r="S51" i="2" s="1"/>
  <c r="P51" i="2"/>
  <c r="P39" i="2"/>
  <c r="R39" i="2"/>
  <c r="S39" i="2"/>
  <c r="P40" i="2"/>
  <c r="R40" i="2"/>
  <c r="S40" i="2"/>
  <c r="P41" i="2"/>
  <c r="R41" i="2"/>
  <c r="S41" i="2"/>
  <c r="P42" i="2"/>
  <c r="R42" i="2"/>
  <c r="S42" i="2"/>
  <c r="P43" i="2"/>
  <c r="R43" i="2"/>
  <c r="S43" i="2"/>
  <c r="P44" i="2"/>
  <c r="R44" i="2"/>
  <c r="S44" i="2"/>
  <c r="P45" i="2"/>
  <c r="R45" i="2"/>
  <c r="S45" i="2"/>
  <c r="P46" i="2"/>
  <c r="R46" i="2"/>
  <c r="S46" i="2"/>
  <c r="P47" i="2"/>
  <c r="R47" i="2"/>
  <c r="S47" i="2"/>
  <c r="P48" i="2"/>
  <c r="R48" i="2"/>
  <c r="S48" i="2"/>
  <c r="P49" i="2"/>
  <c r="R49" i="2"/>
  <c r="S49" i="2"/>
  <c r="P38" i="2"/>
  <c r="R38" i="2"/>
  <c r="S38" i="2" s="1"/>
  <c r="R37" i="2"/>
  <c r="S37" i="2" s="1"/>
  <c r="P37" i="2"/>
  <c r="P14" i="2"/>
  <c r="R14" i="2"/>
  <c r="S14" i="2" s="1"/>
  <c r="P15" i="2"/>
  <c r="R15" i="2"/>
  <c r="S15" i="2" s="1"/>
  <c r="P16" i="2"/>
  <c r="R16" i="2"/>
  <c r="S16" i="2" s="1"/>
  <c r="P17" i="2"/>
  <c r="R17" i="2"/>
  <c r="S17" i="2" s="1"/>
  <c r="P18" i="2"/>
  <c r="R18" i="2"/>
  <c r="S18" i="2" s="1"/>
  <c r="P19" i="2"/>
  <c r="R19" i="2"/>
  <c r="S19" i="2" s="1"/>
  <c r="P20" i="2"/>
  <c r="R20" i="2"/>
  <c r="S20" i="2" s="1"/>
  <c r="P21" i="2"/>
  <c r="R21" i="2"/>
  <c r="S21" i="2" s="1"/>
  <c r="P22" i="2"/>
  <c r="R22" i="2"/>
  <c r="S22" i="2" s="1"/>
  <c r="P23" i="2"/>
  <c r="R23" i="2"/>
  <c r="S23" i="2" s="1"/>
  <c r="P24" i="2"/>
  <c r="R24" i="2"/>
  <c r="S24" i="2" s="1"/>
  <c r="P25" i="2"/>
  <c r="R25" i="2"/>
  <c r="S25" i="2" s="1"/>
  <c r="P26" i="2"/>
  <c r="R26" i="2"/>
  <c r="S26" i="2" s="1"/>
  <c r="P27" i="2"/>
  <c r="R27" i="2"/>
  <c r="S27" i="2" s="1"/>
  <c r="P28" i="2"/>
  <c r="R28" i="2"/>
  <c r="S28" i="2" s="1"/>
  <c r="P29" i="2"/>
  <c r="R29" i="2"/>
  <c r="S29" i="2" s="1"/>
  <c r="P30" i="2"/>
  <c r="R30" i="2"/>
  <c r="S30" i="2" s="1"/>
  <c r="P31" i="2"/>
  <c r="R31" i="2"/>
  <c r="S31" i="2" s="1"/>
  <c r="P32" i="2"/>
  <c r="R32" i="2"/>
  <c r="S32" i="2" s="1"/>
  <c r="P33" i="2"/>
  <c r="R33" i="2"/>
  <c r="S33" i="2" s="1"/>
  <c r="P34" i="2"/>
  <c r="R34" i="2"/>
  <c r="S34" i="2" s="1"/>
  <c r="P35" i="2"/>
  <c r="R35" i="2"/>
  <c r="S35" i="2" s="1"/>
  <c r="R11" i="2"/>
  <c r="S11" i="2" s="1"/>
  <c r="P11" i="2"/>
  <c r="R10" i="2"/>
  <c r="S10" i="2" s="1"/>
  <c r="P10" i="2"/>
  <c r="R12" i="2" l="1"/>
  <c r="S12" i="2" s="1"/>
  <c r="R13" i="2"/>
  <c r="S13" i="2" s="1"/>
  <c r="R36" i="2"/>
  <c r="S36" i="2" s="1"/>
  <c r="R50" i="2"/>
  <c r="S50" i="2" s="1"/>
  <c r="R53" i="2"/>
  <c r="S53" i="2" s="1"/>
  <c r="R55" i="2"/>
  <c r="S55" i="2" s="1"/>
  <c r="R57" i="2"/>
  <c r="S57" i="2" s="1"/>
  <c r="R9" i="2"/>
  <c r="S9" i="2" s="1"/>
  <c r="P12" i="2"/>
  <c r="P13" i="2"/>
  <c r="P36" i="2"/>
  <c r="P50" i="2"/>
  <c r="P53" i="2"/>
  <c r="P55" i="2"/>
  <c r="P57" i="2"/>
  <c r="P9" i="2"/>
  <c r="F63" i="2" l="1"/>
  <c r="F62" i="2" l="1"/>
  <c r="I64" i="2" l="1"/>
  <c r="H64" i="2" l="1"/>
</calcChain>
</file>

<file path=xl/sharedStrings.xml><?xml version="1.0" encoding="utf-8"?>
<sst xmlns="http://schemas.openxmlformats.org/spreadsheetml/2006/main" count="469" uniqueCount="161">
  <si>
    <t>Дата котировки/ Quote date: дд.мм.гггг/dd.mm.yyyy</t>
  </si>
  <si>
    <t>UOM / ед.изм.</t>
  </si>
  <si>
    <t>ПРИЛОЖЕНИЕ/EXHIBIT №2</t>
  </si>
  <si>
    <t>Регион/
Region</t>
  </si>
  <si>
    <t>Наименование продукции/
 Product name</t>
  </si>
  <si>
    <t>Номер модели/
 Model num</t>
  </si>
  <si>
    <t>БЛАНК КОМПАНИИ-УЧАСТНИЦЫ ТЕНДЕРА/ Bidder’s letterhead</t>
  </si>
  <si>
    <t>шт</t>
  </si>
  <si>
    <t>Валюта/ Currency</t>
  </si>
  <si>
    <t>Item / Поз.</t>
  </si>
  <si>
    <t>Кол-во компл./ QTY sets</t>
  </si>
  <si>
    <t>Итого по тендерному предложению / BID Total</t>
  </si>
  <si>
    <t>Срок действия предложения:    …… дней с даты вскрытия предложения, указанной в запросе КТК (не менее 90 дней)/ Bid validity: …… days after date of bid opening (not less then 90 days).</t>
  </si>
  <si>
    <t>Примечание:</t>
  </si>
  <si>
    <t>(дата/date)</t>
  </si>
  <si>
    <t>Образец Тендерного предложения Компании-учатсницы / Bidder’s bid template</t>
  </si>
  <si>
    <t>ТЕНДЕРНОЕ ПРЕДЛОЖЕНИЕ/Bid</t>
  </si>
  <si>
    <t>Условия оплаты: Аванс 100% / Terms of payment: Advance payment 100%</t>
  </si>
  <si>
    <t>Артикул</t>
  </si>
  <si>
    <r>
      <t xml:space="preserve">Реквизиты грузоотправителя / </t>
    </r>
    <r>
      <rPr>
        <b/>
        <sz val="13"/>
        <rFont val="Times New Roman"/>
        <family val="1"/>
        <charset val="204"/>
      </rPr>
      <t>Delivery address (details)</t>
    </r>
  </si>
  <si>
    <t>2. В цену товара включены транспортные расходы. Общая стоимость товаров включает в себя все расходы по вывозу товара со склада продавца/
The Goods' pirce includes transportation cost. Total cost of Goods includes all costs associated with the Goods transportation from Seller's warehouse.</t>
  </si>
  <si>
    <t xml:space="preserve">1. Каждая страница коммерческого предложения визируется уполномоченным лицом участника закупки/
Each page of the bid shall be initialed by an authorized officer of the bidder
 </t>
  </si>
  <si>
    <t>Итого сумма без НДС составляет/ Total amount excluding VAT</t>
  </si>
  <si>
    <t xml:space="preserve">Технические характеристики, / technic </t>
  </si>
  <si>
    <t>МТ</t>
  </si>
  <si>
    <t>необходимо заполнить</t>
  </si>
  <si>
    <t xml:space="preserve">Условия покупки: </t>
  </si>
  <si>
    <t>Склад/Warehouse</t>
  </si>
  <si>
    <t>Склад на Резервуарном парке Морского Терминала КТК</t>
  </si>
  <si>
    <t xml:space="preserve">Производитель/
manufacturer </t>
  </si>
  <si>
    <r>
      <t xml:space="preserve">Стоимость ПРЕДЛОЖЕНИЯ  </t>
    </r>
    <r>
      <rPr>
        <b/>
        <u/>
        <sz val="13"/>
        <color theme="1"/>
        <rFont val="Times New Roman"/>
        <family val="1"/>
        <charset val="204"/>
      </rPr>
      <t>без НДС</t>
    </r>
    <r>
      <rPr>
        <b/>
        <sz val="13"/>
        <color theme="1"/>
        <rFont val="Times New Roman"/>
        <family val="1"/>
        <charset val="204"/>
      </rPr>
      <t>, руб/ Price excl VAT, RUB</t>
    </r>
  </si>
  <si>
    <t xml:space="preserve">Итого НДС (20%) составляет / Total Vat  (18%) </t>
  </si>
  <si>
    <r>
      <t xml:space="preserve">Стоимость ПРЕДЛОЖЕНИЯ  </t>
    </r>
    <r>
      <rPr>
        <b/>
        <u/>
        <sz val="13"/>
        <color theme="1"/>
        <rFont val="Times New Roman"/>
        <family val="1"/>
        <charset val="204"/>
      </rPr>
      <t xml:space="preserve"> с НДС 20%, руб</t>
    </r>
    <r>
      <rPr>
        <b/>
        <sz val="13"/>
        <color theme="1"/>
        <rFont val="Times New Roman"/>
        <family val="1"/>
        <charset val="204"/>
      </rPr>
      <t xml:space="preserve">/ Price excl VAT 20%, RUB </t>
    </r>
  </si>
  <si>
    <r>
      <t xml:space="preserve">Курс по ЦБ РФ на дату подачи КП
</t>
    </r>
    <r>
      <rPr>
        <b/>
        <u/>
        <sz val="13"/>
        <color theme="1"/>
        <rFont val="Times New Roman"/>
        <family val="1"/>
        <charset val="204"/>
      </rPr>
      <t>дата: 08.10.2020</t>
    </r>
    <r>
      <rPr>
        <b/>
        <sz val="13"/>
        <color theme="1"/>
        <rFont val="Times New Roman"/>
        <family val="1"/>
        <charset val="204"/>
      </rPr>
      <t xml:space="preserve">
</t>
    </r>
    <r>
      <rPr>
        <b/>
        <u/>
        <sz val="13"/>
        <color theme="1"/>
        <rFont val="Times New Roman"/>
        <family val="1"/>
        <charset val="204"/>
      </rPr>
      <t>https://cbr.ru/</t>
    </r>
  </si>
  <si>
    <t>Серийный номер/Serial number</t>
  </si>
  <si>
    <t xml:space="preserve">  Номер Оборудования</t>
  </si>
  <si>
    <t>DUNLOP</t>
  </si>
  <si>
    <t>541B</t>
  </si>
  <si>
    <t xml:space="preserve">Номенклатурный номер </t>
  </si>
  <si>
    <t xml:space="preserve"> 545XP</t>
  </si>
  <si>
    <t>Б/У Двухкаркасный усиленный с обоих концов полуплавающий шланг 1-й от буя, модель DUNLOP 541B, 24” X 30FT</t>
  </si>
  <si>
    <t>Б/У Двухкаркасный плавающий шланг 2-й от буя, с одним усиленным концом, модель DUNLOP 541F 24” X 35FT</t>
  </si>
  <si>
    <t>Б/У Двухкаркасный магистральный плавающий шланг, модель DUNLOP 542, 24” X 35FT</t>
  </si>
  <si>
    <t xml:space="preserve">Б/У Двухкаркасный плавающий шланг с интегральным переходником 24"-16", модель DUNLOP 543, 24-16” X 35FT </t>
  </si>
  <si>
    <t>Б/У Двухкаркасный плавающий концевой шланг с полиуретановым покрытием, модель DUNLOP 544P 16” X 35FT</t>
  </si>
  <si>
    <t>Б/У Двухкаркасный рейлинговый гантелеобразный шланг повышенной плавучести (25%), модель DUNLOP 545XP 16” X 30FT</t>
  </si>
  <si>
    <t>Б/У Морской шланг подводный усиленный на одном конце, модель DUNLOP 551 24” X 35FT</t>
  </si>
  <si>
    <t>Б/У Двухкаркасный стандартный подводный шланг 30', модель DUNLOP 552 24” X 30FT</t>
  </si>
  <si>
    <t>Б/У Двухкаркасный стандартный подводный шланг 35', модель DUNLOP 552 24” X 35FT</t>
  </si>
  <si>
    <t>541F</t>
  </si>
  <si>
    <t xml:space="preserve">544P </t>
  </si>
  <si>
    <t>Складской комплекс на Резервуарном парке Морского Терминала КТК. РФ, Краснодарский край, г. Новороссийск, 
Приморский внутригородской район</t>
  </si>
  <si>
    <t>НДС исчисляется налоговым агентом</t>
  </si>
  <si>
    <t>1. Вывоз изделий производится силами и за счет Покупателя, включая все возникающие при этом расходы.</t>
  </si>
  <si>
    <t>2. Покупатель не имеет претензий к качеству Товара. Покупатель заранее ознакомился с техническим состоянием изделий.</t>
  </si>
  <si>
    <t>RUB</t>
  </si>
  <si>
    <t>Начальная минимальная цена за ед, без учета НДС / Initial minimum price per unit excl VAT, RUB</t>
  </si>
  <si>
    <t>Начальная минимальная цена, без учета НДС / Initial minimum price per unit excl VAT, RUB</t>
  </si>
  <si>
    <t>Закупка № 0178-PROC-2024 Реализация морских шлангов (DUNLOP)  МТ / Purchase № 0178-PROC-2024 Sale of marine hoses MT (DUNLOP)</t>
  </si>
  <si>
    <r>
      <t xml:space="preserve">Стоимость ПРЕДЛОЖЕНИЯ  </t>
    </r>
    <r>
      <rPr>
        <b/>
        <u/>
        <sz val="13"/>
        <color theme="1"/>
        <rFont val="Times New Roman"/>
        <family val="1"/>
        <charset val="204"/>
      </rPr>
      <t>цена за ед, без учета НДС</t>
    </r>
    <r>
      <rPr>
        <b/>
        <sz val="13"/>
        <color theme="1"/>
        <rFont val="Times New Roman"/>
        <family val="1"/>
        <charset val="204"/>
      </rPr>
      <t xml:space="preserve"> / Price excl VAT,  RUB</t>
    </r>
  </si>
  <si>
    <t>FM055155</t>
  </si>
  <si>
    <t>FM043703</t>
  </si>
  <si>
    <t>FM055154</t>
  </si>
  <si>
    <t>0820E1729B</t>
  </si>
  <si>
    <t>1218D8431</t>
  </si>
  <si>
    <t>0820E1733</t>
  </si>
  <si>
    <t>FM047406</t>
  </si>
  <si>
    <t>0919D9706B</t>
  </si>
  <si>
    <t>FA86327</t>
  </si>
  <si>
    <t>FM041071</t>
  </si>
  <si>
    <t>FA85033</t>
  </si>
  <si>
    <t>FA85866</t>
  </si>
  <si>
    <t>FA85865</t>
  </si>
  <si>
    <t>FA85864</t>
  </si>
  <si>
    <t>FA85860</t>
  </si>
  <si>
    <t>FA85028</t>
  </si>
  <si>
    <t>FA85862</t>
  </si>
  <si>
    <t>FA85863</t>
  </si>
  <si>
    <t>FA85868</t>
  </si>
  <si>
    <t>FA85030</t>
  </si>
  <si>
    <t>FA85031</t>
  </si>
  <si>
    <t>FA85029</t>
  </si>
  <si>
    <t>FA85873</t>
  </si>
  <si>
    <t xml:space="preserve"> FA85874</t>
  </si>
  <si>
    <t>FA85869</t>
  </si>
  <si>
    <t>FA85035</t>
  </si>
  <si>
    <t>FA85872</t>
  </si>
  <si>
    <t>FA85870</t>
  </si>
  <si>
    <t>FA85034</t>
  </si>
  <si>
    <t>FA85867</t>
  </si>
  <si>
    <t xml:space="preserve">0817D4818 </t>
  </si>
  <si>
    <t>0518D6756</t>
  </si>
  <si>
    <t>0217D3932</t>
  </si>
  <si>
    <t>0117D3910</t>
  </si>
  <si>
    <t>0617D4611</t>
  </si>
  <si>
    <t>0217D3930</t>
  </si>
  <si>
    <t>0617D4612</t>
  </si>
  <si>
    <t>0117D3918</t>
  </si>
  <si>
    <t>0117D3914</t>
  </si>
  <si>
    <t>0217D3935</t>
  </si>
  <si>
    <t>0217D3936</t>
  </si>
  <si>
    <t>0117D3917</t>
  </si>
  <si>
    <t>0217D3931</t>
  </si>
  <si>
    <t>0117D3922</t>
  </si>
  <si>
    <t>0217D3934</t>
  </si>
  <si>
    <t>0117D3911</t>
  </si>
  <si>
    <t>0117D3913</t>
  </si>
  <si>
    <t>0117D3915</t>
  </si>
  <si>
    <t xml:space="preserve">0117D3920 </t>
  </si>
  <si>
    <t>0117D3923</t>
  </si>
  <si>
    <t>0217D3928</t>
  </si>
  <si>
    <t>0217D3933</t>
  </si>
  <si>
    <t>0617D4610</t>
  </si>
  <si>
    <t>FA85875</t>
  </si>
  <si>
    <t>FA85876</t>
  </si>
  <si>
    <t>0717D4615</t>
  </si>
  <si>
    <t>0317D4079</t>
  </si>
  <si>
    <t>FA82783</t>
  </si>
  <si>
    <t>FA86334</t>
  </si>
  <si>
    <t xml:space="preserve">FA86338 </t>
  </si>
  <si>
    <t xml:space="preserve">FA85918 </t>
  </si>
  <si>
    <t>FA85922</t>
  </si>
  <si>
    <t>FA85917</t>
  </si>
  <si>
    <t>FA85920</t>
  </si>
  <si>
    <t>FA85921</t>
  </si>
  <si>
    <t>FA85916</t>
  </si>
  <si>
    <t>FA85919</t>
  </si>
  <si>
    <t>FA85914</t>
  </si>
  <si>
    <t>FA85915</t>
  </si>
  <si>
    <t xml:space="preserve">0317D4080 </t>
  </si>
  <si>
    <t xml:space="preserve">0817D4840 </t>
  </si>
  <si>
    <t>0817D4847</t>
  </si>
  <si>
    <t>0717D4622</t>
  </si>
  <si>
    <t>0717D4618</t>
  </si>
  <si>
    <t xml:space="preserve">0717D4620 </t>
  </si>
  <si>
    <t>0717D4623</t>
  </si>
  <si>
    <t>0717D4624</t>
  </si>
  <si>
    <t>0717D4617</t>
  </si>
  <si>
    <t>0717D4616</t>
  </si>
  <si>
    <t>0717D4621</t>
  </si>
  <si>
    <t>0717D4619</t>
  </si>
  <si>
    <t xml:space="preserve">FM043697 </t>
  </si>
  <si>
    <t>FM055009</t>
  </si>
  <si>
    <t>FM055010</t>
  </si>
  <si>
    <t xml:space="preserve">0218D8471 </t>
  </si>
  <si>
    <t>0820E1739A</t>
  </si>
  <si>
    <t>0820E1740A</t>
  </si>
  <si>
    <t>FA85036</t>
  </si>
  <si>
    <t>FA85037</t>
  </si>
  <si>
    <t>0317D4104</t>
  </si>
  <si>
    <t>0317D4100</t>
  </si>
  <si>
    <t>FA85043</t>
  </si>
  <si>
    <t>FA85048</t>
  </si>
  <si>
    <t>FA85047</t>
  </si>
  <si>
    <t>FA85044</t>
  </si>
  <si>
    <t>FA85042</t>
  </si>
  <si>
    <t>0317D4115</t>
  </si>
  <si>
    <t>0317D4106</t>
  </si>
  <si>
    <t>0317D4107</t>
  </si>
  <si>
    <t>0317D4112</t>
  </si>
  <si>
    <t>0317D4120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</si>
</sst>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7" formatCode="#,##0.00\ &quot;₽&quot;;\-#,##0.00\ &quot;₽&quot;"/>
    <numFmt numFmtId="8" formatCode="#,##0.00\ &quot;₽&quot;;[Red]\-#,##0.00\ &quot;₽&quot;"/>
    <numFmt numFmtId="164" formatCode="_-* #,##0.00\ _₽_-;\-* #,##0.00\ _₽_-;_-* &quot;-&quot;??\ _₽_-;_-@_-"/>
    <numFmt numFmtId="165" formatCode="_-* #,##0.00\ [$₽-419]_-;\-* #,##0.00\ [$₽-419]_-;_-* &quot;-&quot;??\ [$₽-419]_-;_-@_-"/>
    <numFmt numFmtId="166" formatCode="[$$-409]#,##0.00"/>
    <numFmt numFmtId="167" formatCode="#,##0.00\ [$RUB]"/>
  </numFmts>
  <fonts count="19" x14ac:knownFonts="1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i/>
      <sz val="16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3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3"/>
      <name val="Times New Roman"/>
      <family val="1"/>
      <charset val="204"/>
    </font>
    <font>
      <sz val="16"/>
      <name val="Times New Roman"/>
      <family val="1"/>
      <charset val="204"/>
    </font>
    <font>
      <b/>
      <u/>
      <sz val="13"/>
      <color theme="1"/>
      <name val="Times New Roman"/>
      <family val="1"/>
      <charset val="204"/>
    </font>
    <font>
      <sz val="16"/>
      <name val="Calibri"/>
      <family val="2"/>
      <charset val="204"/>
      <scheme val="minor"/>
    </font>
    <font>
      <sz val="16"/>
      <color rgb="FFFF0000"/>
      <name val="Times New Roman"/>
      <family val="1"/>
      <charset val="204"/>
    </font>
    <font>
      <b/>
      <sz val="18"/>
      <color rgb="FFFF0000"/>
      <name val="Times New Roman"/>
      <family val="1"/>
      <charset val="204"/>
    </font>
    <font>
      <b/>
      <sz val="16"/>
      <color rgb="FFFF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9" fillId="0" borderId="0"/>
    <xf numFmtId="164" fontId="9" fillId="0" borderId="0" applyFont="0" applyFill="0" applyBorder="0" applyAlignment="0" applyProtection="0"/>
  </cellStyleXfs>
  <cellXfs count="61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 vertical="center"/>
    </xf>
    <xf numFmtId="0" fontId="3" fillId="0" borderId="0" xfId="0" applyFont="1"/>
    <xf numFmtId="0" fontId="2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/>
    </xf>
    <xf numFmtId="0" fontId="4" fillId="0" borderId="0" xfId="0" applyFont="1" applyAlignment="1">
      <alignment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/>
    </xf>
    <xf numFmtId="0" fontId="7" fillId="0" borderId="0" xfId="0" applyFont="1"/>
    <xf numFmtId="0" fontId="6" fillId="2" borderId="5" xfId="0" applyFont="1" applyFill="1" applyBorder="1" applyAlignment="1">
      <alignment vertical="center" wrapText="1"/>
    </xf>
    <xf numFmtId="0" fontId="2" fillId="0" borderId="0" xfId="0" applyFont="1"/>
    <xf numFmtId="165" fontId="5" fillId="0" borderId="0" xfId="0" applyNumberFormat="1" applyFont="1" applyAlignment="1">
      <alignment horizontal="center" vertical="center" wrapText="1"/>
    </xf>
    <xf numFmtId="7" fontId="2" fillId="0" borderId="0" xfId="0" applyNumberFormat="1" applyFont="1" applyAlignment="1">
      <alignment horizontal="left"/>
    </xf>
    <xf numFmtId="0" fontId="13" fillId="3" borderId="0" xfId="0" applyFont="1" applyFill="1" applyBorder="1" applyAlignment="1">
      <alignment horizontal="center"/>
    </xf>
    <xf numFmtId="0" fontId="14" fillId="0" borderId="0" xfId="0" applyFont="1" applyAlignment="1">
      <alignment horizontal="left" vertical="center" wrapText="1"/>
    </xf>
    <xf numFmtId="0" fontId="16" fillId="0" borderId="0" xfId="0" applyFont="1" applyAlignment="1">
      <alignment horizontal="left" vertical="center"/>
    </xf>
    <xf numFmtId="0" fontId="13" fillId="0" borderId="0" xfId="0" applyFont="1" applyFill="1" applyBorder="1" applyAlignment="1">
      <alignment horizontal="center"/>
    </xf>
    <xf numFmtId="4" fontId="5" fillId="2" borderId="1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 wrapText="1"/>
    </xf>
    <xf numFmtId="2" fontId="6" fillId="3" borderId="4" xfId="2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11" fillId="0" borderId="0" xfId="0" applyFont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164" fontId="2" fillId="0" borderId="0" xfId="0" applyNumberFormat="1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 vertical="center" wrapText="1"/>
    </xf>
    <xf numFmtId="164" fontId="2" fillId="0" borderId="3" xfId="0" applyNumberFormat="1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11" fillId="0" borderId="0" xfId="0" applyFont="1" applyAlignment="1" applyProtection="1">
      <alignment horizontal="center" vertical="center"/>
    </xf>
    <xf numFmtId="0" fontId="8" fillId="2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6" fillId="0" borderId="3" xfId="0" applyFont="1" applyFill="1" applyBorder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</xf>
    <xf numFmtId="49" fontId="6" fillId="0" borderId="1" xfId="0" applyNumberFormat="1" applyFont="1" applyBorder="1" applyAlignment="1" applyProtection="1">
      <alignment horizontal="center" vertical="center" wrapText="1"/>
    </xf>
    <xf numFmtId="8" fontId="6" fillId="0" borderId="1" xfId="0" applyNumberFormat="1" applyFont="1" applyBorder="1" applyAlignment="1" applyProtection="1">
      <alignment horizontal="center" vertical="center"/>
    </xf>
    <xf numFmtId="2" fontId="18" fillId="0" borderId="1" xfId="0" applyNumberFormat="1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wrapText="1"/>
    </xf>
    <xf numFmtId="4" fontId="5" fillId="2" borderId="1" xfId="0" applyNumberFormat="1" applyFont="1" applyFill="1" applyBorder="1" applyAlignment="1" applyProtection="1">
      <alignment horizontal="center" vertical="center" wrapText="1"/>
    </xf>
    <xf numFmtId="167" fontId="5" fillId="2" borderId="1" xfId="0" applyNumberFormat="1" applyFont="1" applyFill="1" applyBorder="1" applyAlignment="1" applyProtection="1">
      <alignment horizontal="center" vertical="center" wrapText="1"/>
    </xf>
    <xf numFmtId="2" fontId="6" fillId="0" borderId="1" xfId="2" applyNumberFormat="1" applyFont="1" applyFill="1" applyBorder="1" applyAlignment="1" applyProtection="1">
      <alignment horizontal="center" vertical="center" wrapText="1"/>
    </xf>
    <xf numFmtId="166" fontId="6" fillId="2" borderId="1" xfId="0" applyNumberFormat="1" applyFont="1" applyFill="1" applyBorder="1" applyAlignment="1" applyProtection="1">
      <alignment horizontal="center" vertical="center" wrapText="1"/>
    </xf>
    <xf numFmtId="166" fontId="17" fillId="2" borderId="1" xfId="0" applyNumberFormat="1" applyFont="1" applyFill="1" applyBorder="1" applyAlignment="1" applyProtection="1">
      <alignment horizontal="center" vertical="center" wrapText="1"/>
    </xf>
    <xf numFmtId="0" fontId="8" fillId="2" borderId="7" xfId="0" applyFont="1" applyFill="1" applyBorder="1" applyAlignment="1" applyProtection="1">
      <alignment horizontal="center" vertical="center" wrapText="1"/>
    </xf>
    <xf numFmtId="0" fontId="8" fillId="2" borderId="6" xfId="0" applyFont="1" applyFill="1" applyBorder="1" applyAlignment="1" applyProtection="1">
      <alignment horizontal="center" vertical="center" wrapText="1"/>
    </xf>
    <xf numFmtId="0" fontId="15" fillId="0" borderId="0" xfId="0" applyFont="1" applyAlignment="1" applyProtection="1">
      <alignment horizontal="left" vertical="center" wrapText="1"/>
    </xf>
    <xf numFmtId="0" fontId="0" fillId="0" borderId="0" xfId="0" applyProtection="1"/>
    <xf numFmtId="0" fontId="15" fillId="0" borderId="0" xfId="0" applyFont="1" applyAlignment="1" applyProtection="1">
      <alignment horizontal="left" vertical="center"/>
    </xf>
    <xf numFmtId="0" fontId="15" fillId="0" borderId="0" xfId="0" applyFont="1" applyAlignment="1" applyProtection="1">
      <alignment horizontal="left" vertical="center" wrapText="1"/>
    </xf>
    <xf numFmtId="0" fontId="16" fillId="0" borderId="0" xfId="0" applyFont="1" applyAlignment="1" applyProtection="1">
      <alignment horizontal="left" vertical="center"/>
    </xf>
    <xf numFmtId="0" fontId="14" fillId="0" borderId="0" xfId="0" applyFont="1" applyAlignment="1" applyProtection="1">
      <alignment horizontal="left" vertical="center" wrapText="1"/>
    </xf>
  </cellXfs>
  <cellStyles count="3">
    <cellStyle name="Normal 4" xfId="1"/>
    <cellStyle name="Обычный" xfId="0" builtinId="0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79"/>
  <sheetViews>
    <sheetView tabSelected="1" topLeftCell="A58" zoomScale="55" zoomScaleNormal="55" workbookViewId="0">
      <selection activeCell="K59" sqref="K59"/>
    </sheetView>
  </sheetViews>
  <sheetFormatPr defaultRowHeight="15" x14ac:dyDescent="0.25"/>
  <cols>
    <col min="1" max="1" width="6.42578125" customWidth="1"/>
    <col min="2" max="2" width="18.28515625" hidden="1" customWidth="1"/>
    <col min="3" max="3" width="11.42578125" customWidth="1"/>
    <col min="4" max="5" width="27.5703125" customWidth="1"/>
    <col min="6" max="6" width="19.28515625" customWidth="1"/>
    <col min="7" max="7" width="76.42578125" customWidth="1"/>
    <col min="8" max="8" width="19.7109375" customWidth="1"/>
    <col min="9" max="9" width="26.7109375" hidden="1" customWidth="1"/>
    <col min="10" max="11" width="21.28515625" customWidth="1"/>
    <col min="12" max="12" width="9.85546875" customWidth="1"/>
    <col min="13" max="13" width="14" customWidth="1"/>
    <col min="14" max="14" width="30.5703125" hidden="1" customWidth="1"/>
    <col min="15" max="15" width="33.140625" bestFit="1" customWidth="1"/>
    <col min="16" max="16" width="25.140625" customWidth="1"/>
    <col min="17" max="19" width="39.85546875" customWidth="1"/>
    <col min="20" max="20" width="13.5703125" customWidth="1"/>
    <col min="21" max="21" width="33.7109375" customWidth="1"/>
  </cols>
  <sheetData>
    <row r="1" spans="1:21" ht="21" x14ac:dyDescent="0.35">
      <c r="A1" s="7" t="s">
        <v>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</row>
    <row r="2" spans="1:21" ht="20.25" x14ac:dyDescent="0.25">
      <c r="A2" s="30" t="s">
        <v>15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</row>
    <row r="3" spans="1:21" ht="20.25" x14ac:dyDescent="0.25">
      <c r="A3" s="30" t="s">
        <v>6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</row>
    <row r="4" spans="1:21" ht="20.25" x14ac:dyDescent="0.25">
      <c r="A4" s="31" t="s">
        <v>0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</row>
    <row r="5" spans="1:21" ht="20.25" x14ac:dyDescent="0.25">
      <c r="A5" s="32" t="s">
        <v>16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</row>
    <row r="6" spans="1:21" ht="20.25" x14ac:dyDescent="0.25">
      <c r="A6" s="38" t="s">
        <v>58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</row>
    <row r="7" spans="1:21" ht="21" x14ac:dyDescent="0.35">
      <c r="A7" s="5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15" t="s">
        <v>25</v>
      </c>
      <c r="R7" s="18"/>
      <c r="S7" s="18"/>
      <c r="T7" s="10"/>
      <c r="U7" s="10"/>
    </row>
    <row r="8" spans="1:21" ht="139.15" customHeight="1" x14ac:dyDescent="0.25">
      <c r="A8" s="39" t="s">
        <v>9</v>
      </c>
      <c r="B8" s="39" t="s">
        <v>18</v>
      </c>
      <c r="C8" s="39" t="s">
        <v>3</v>
      </c>
      <c r="D8" s="39" t="s">
        <v>27</v>
      </c>
      <c r="E8" s="39" t="s">
        <v>38</v>
      </c>
      <c r="F8" s="39" t="s">
        <v>35</v>
      </c>
      <c r="G8" s="39" t="s">
        <v>4</v>
      </c>
      <c r="H8" s="39" t="s">
        <v>5</v>
      </c>
      <c r="I8" s="39" t="s">
        <v>23</v>
      </c>
      <c r="J8" s="39" t="s">
        <v>29</v>
      </c>
      <c r="K8" s="39" t="s">
        <v>34</v>
      </c>
      <c r="L8" s="39" t="s">
        <v>1</v>
      </c>
      <c r="M8" s="39" t="s">
        <v>10</v>
      </c>
      <c r="N8" s="39" t="s">
        <v>33</v>
      </c>
      <c r="O8" s="39" t="s">
        <v>56</v>
      </c>
      <c r="P8" s="39" t="s">
        <v>57</v>
      </c>
      <c r="Q8" s="39" t="s">
        <v>59</v>
      </c>
      <c r="R8" s="39" t="s">
        <v>30</v>
      </c>
      <c r="S8" s="39" t="s">
        <v>32</v>
      </c>
      <c r="T8" s="39" t="s">
        <v>8</v>
      </c>
      <c r="U8" s="39" t="s">
        <v>19</v>
      </c>
    </row>
    <row r="9" spans="1:21" ht="75" x14ac:dyDescent="0.25">
      <c r="A9" s="40">
        <v>1</v>
      </c>
      <c r="B9" s="41"/>
      <c r="C9" s="42" t="s">
        <v>24</v>
      </c>
      <c r="D9" s="42" t="s">
        <v>28</v>
      </c>
      <c r="E9" s="42">
        <v>1108600</v>
      </c>
      <c r="F9" s="42" t="s">
        <v>60</v>
      </c>
      <c r="G9" s="42" t="s">
        <v>40</v>
      </c>
      <c r="H9" s="42" t="s">
        <v>37</v>
      </c>
      <c r="I9" s="42"/>
      <c r="J9" s="42" t="s">
        <v>36</v>
      </c>
      <c r="K9" s="43" t="s">
        <v>63</v>
      </c>
      <c r="L9" s="42" t="s">
        <v>7</v>
      </c>
      <c r="M9" s="42">
        <v>1</v>
      </c>
      <c r="N9" s="44">
        <v>78.092100000000002</v>
      </c>
      <c r="O9" s="45">
        <v>2000</v>
      </c>
      <c r="P9" s="45">
        <f>O9*M9</f>
        <v>2000</v>
      </c>
      <c r="Q9" s="22">
        <v>0</v>
      </c>
      <c r="R9" s="50">
        <f>Q9*M9</f>
        <v>0</v>
      </c>
      <c r="S9" s="50">
        <f>R9*1.2</f>
        <v>0</v>
      </c>
      <c r="T9" s="51" t="s">
        <v>55</v>
      </c>
      <c r="U9" s="53" t="s">
        <v>51</v>
      </c>
    </row>
    <row r="10" spans="1:21" ht="75" x14ac:dyDescent="0.25">
      <c r="A10" s="40">
        <v>2</v>
      </c>
      <c r="B10" s="41"/>
      <c r="C10" s="42" t="s">
        <v>24</v>
      </c>
      <c r="D10" s="42" t="s">
        <v>28</v>
      </c>
      <c r="E10" s="42">
        <v>1108600</v>
      </c>
      <c r="F10" s="42" t="s">
        <v>61</v>
      </c>
      <c r="G10" s="42" t="s">
        <v>40</v>
      </c>
      <c r="H10" s="42" t="s">
        <v>37</v>
      </c>
      <c r="I10" s="42"/>
      <c r="J10" s="42" t="s">
        <v>36</v>
      </c>
      <c r="K10" s="43" t="s">
        <v>64</v>
      </c>
      <c r="L10" s="42" t="s">
        <v>7</v>
      </c>
      <c r="M10" s="42">
        <v>1</v>
      </c>
      <c r="N10" s="44">
        <v>78.092100000000002</v>
      </c>
      <c r="O10" s="45">
        <v>2000</v>
      </c>
      <c r="P10" s="45">
        <f>O10*M10</f>
        <v>2000</v>
      </c>
      <c r="Q10" s="22">
        <v>0</v>
      </c>
      <c r="R10" s="50">
        <f>Q10*M10</f>
        <v>0</v>
      </c>
      <c r="S10" s="50">
        <f>R10*1.2</f>
        <v>0</v>
      </c>
      <c r="T10" s="51" t="s">
        <v>55</v>
      </c>
      <c r="U10" s="54"/>
    </row>
    <row r="11" spans="1:21" ht="75" x14ac:dyDescent="0.25">
      <c r="A11" s="40">
        <v>3</v>
      </c>
      <c r="B11" s="41"/>
      <c r="C11" s="42" t="s">
        <v>24</v>
      </c>
      <c r="D11" s="42" t="s">
        <v>28</v>
      </c>
      <c r="E11" s="42">
        <v>1108600</v>
      </c>
      <c r="F11" s="42" t="s">
        <v>62</v>
      </c>
      <c r="G11" s="42" t="s">
        <v>40</v>
      </c>
      <c r="H11" s="42" t="s">
        <v>37</v>
      </c>
      <c r="I11" s="42"/>
      <c r="J11" s="42" t="s">
        <v>36</v>
      </c>
      <c r="K11" s="43" t="s">
        <v>65</v>
      </c>
      <c r="L11" s="42" t="s">
        <v>7</v>
      </c>
      <c r="M11" s="42">
        <v>1</v>
      </c>
      <c r="N11" s="44">
        <v>78.092100000000002</v>
      </c>
      <c r="O11" s="45">
        <v>2000</v>
      </c>
      <c r="P11" s="45">
        <f>O11*M11</f>
        <v>2000</v>
      </c>
      <c r="Q11" s="22">
        <v>0</v>
      </c>
      <c r="R11" s="50">
        <f>Q11*M11</f>
        <v>0</v>
      </c>
      <c r="S11" s="50">
        <f>R11*1.2</f>
        <v>0</v>
      </c>
      <c r="T11" s="51" t="s">
        <v>55</v>
      </c>
      <c r="U11" s="54"/>
    </row>
    <row r="12" spans="1:21" ht="75" x14ac:dyDescent="0.25">
      <c r="A12" s="40">
        <v>4</v>
      </c>
      <c r="B12" s="41"/>
      <c r="C12" s="42" t="s">
        <v>24</v>
      </c>
      <c r="D12" s="42" t="s">
        <v>28</v>
      </c>
      <c r="E12" s="42">
        <v>1117086</v>
      </c>
      <c r="F12" s="42" t="s">
        <v>66</v>
      </c>
      <c r="G12" s="42" t="s">
        <v>41</v>
      </c>
      <c r="H12" s="42" t="s">
        <v>49</v>
      </c>
      <c r="I12" s="42"/>
      <c r="J12" s="42" t="s">
        <v>36</v>
      </c>
      <c r="K12" s="43" t="s">
        <v>67</v>
      </c>
      <c r="L12" s="42" t="s">
        <v>7</v>
      </c>
      <c r="M12" s="42">
        <v>1</v>
      </c>
      <c r="N12" s="44">
        <v>78.092100000000002</v>
      </c>
      <c r="O12" s="45">
        <v>2000</v>
      </c>
      <c r="P12" s="45">
        <f t="shared" ref="P12:P57" si="0">O12*M12</f>
        <v>2000</v>
      </c>
      <c r="Q12" s="22">
        <v>0</v>
      </c>
      <c r="R12" s="50">
        <f t="shared" ref="R12:R57" si="1">Q12*M12</f>
        <v>0</v>
      </c>
      <c r="S12" s="50">
        <f t="shared" ref="S12:S57" si="2">R12*1.2</f>
        <v>0</v>
      </c>
      <c r="T12" s="51" t="s">
        <v>55</v>
      </c>
      <c r="U12" s="54"/>
    </row>
    <row r="13" spans="1:21" ht="75" x14ac:dyDescent="0.25">
      <c r="A13" s="40">
        <v>5</v>
      </c>
      <c r="B13" s="41"/>
      <c r="C13" s="42" t="s">
        <v>24</v>
      </c>
      <c r="D13" s="42" t="s">
        <v>28</v>
      </c>
      <c r="E13" s="42">
        <v>1117119</v>
      </c>
      <c r="F13" s="42" t="s">
        <v>68</v>
      </c>
      <c r="G13" s="42" t="s">
        <v>42</v>
      </c>
      <c r="H13" s="42">
        <v>542</v>
      </c>
      <c r="I13" s="42"/>
      <c r="J13" s="42" t="s">
        <v>36</v>
      </c>
      <c r="K13" s="43" t="s">
        <v>90</v>
      </c>
      <c r="L13" s="42" t="s">
        <v>7</v>
      </c>
      <c r="M13" s="42">
        <v>1</v>
      </c>
      <c r="N13" s="44">
        <v>78.092100000000002</v>
      </c>
      <c r="O13" s="45">
        <v>2000</v>
      </c>
      <c r="P13" s="45">
        <f t="shared" si="0"/>
        <v>2000</v>
      </c>
      <c r="Q13" s="22">
        <v>0</v>
      </c>
      <c r="R13" s="50">
        <f t="shared" si="1"/>
        <v>0</v>
      </c>
      <c r="S13" s="50">
        <f t="shared" si="2"/>
        <v>0</v>
      </c>
      <c r="T13" s="51" t="s">
        <v>55</v>
      </c>
      <c r="U13" s="54"/>
    </row>
    <row r="14" spans="1:21" ht="75" x14ac:dyDescent="0.25">
      <c r="A14" s="40">
        <v>6</v>
      </c>
      <c r="B14" s="41"/>
      <c r="C14" s="42" t="s">
        <v>24</v>
      </c>
      <c r="D14" s="42" t="s">
        <v>28</v>
      </c>
      <c r="E14" s="42">
        <v>1117119</v>
      </c>
      <c r="F14" s="42" t="s">
        <v>69</v>
      </c>
      <c r="G14" s="42" t="s">
        <v>42</v>
      </c>
      <c r="H14" s="42">
        <v>542</v>
      </c>
      <c r="I14" s="42"/>
      <c r="J14" s="42" t="s">
        <v>36</v>
      </c>
      <c r="K14" s="43" t="s">
        <v>91</v>
      </c>
      <c r="L14" s="42" t="s">
        <v>7</v>
      </c>
      <c r="M14" s="42">
        <v>1</v>
      </c>
      <c r="N14" s="44">
        <v>78.092100000000002</v>
      </c>
      <c r="O14" s="45">
        <v>2000</v>
      </c>
      <c r="P14" s="45">
        <f t="shared" ref="P14:P35" si="3">O14*M14</f>
        <v>2000</v>
      </c>
      <c r="Q14" s="22">
        <v>0</v>
      </c>
      <c r="R14" s="50">
        <f t="shared" ref="R14:R35" si="4">Q14*M14</f>
        <v>0</v>
      </c>
      <c r="S14" s="50">
        <f t="shared" ref="S14:S35" si="5">R14*1.2</f>
        <v>0</v>
      </c>
      <c r="T14" s="51" t="s">
        <v>55</v>
      </c>
      <c r="U14" s="54"/>
    </row>
    <row r="15" spans="1:21" ht="75" x14ac:dyDescent="0.25">
      <c r="A15" s="40">
        <v>7</v>
      </c>
      <c r="B15" s="41"/>
      <c r="C15" s="42" t="s">
        <v>24</v>
      </c>
      <c r="D15" s="42" t="s">
        <v>28</v>
      </c>
      <c r="E15" s="42">
        <v>1117119</v>
      </c>
      <c r="F15" s="42" t="s">
        <v>70</v>
      </c>
      <c r="G15" s="42" t="s">
        <v>42</v>
      </c>
      <c r="H15" s="42">
        <v>542</v>
      </c>
      <c r="I15" s="42"/>
      <c r="J15" s="42" t="s">
        <v>36</v>
      </c>
      <c r="K15" s="43" t="s">
        <v>92</v>
      </c>
      <c r="L15" s="42" t="s">
        <v>7</v>
      </c>
      <c r="M15" s="42">
        <v>1</v>
      </c>
      <c r="N15" s="44">
        <v>78.092100000000002</v>
      </c>
      <c r="O15" s="45">
        <v>2000</v>
      </c>
      <c r="P15" s="45">
        <f t="shared" si="3"/>
        <v>2000</v>
      </c>
      <c r="Q15" s="22">
        <v>0</v>
      </c>
      <c r="R15" s="50">
        <f t="shared" si="4"/>
        <v>0</v>
      </c>
      <c r="S15" s="50">
        <f t="shared" si="5"/>
        <v>0</v>
      </c>
      <c r="T15" s="51" t="s">
        <v>55</v>
      </c>
      <c r="U15" s="54"/>
    </row>
    <row r="16" spans="1:21" ht="75" x14ac:dyDescent="0.25">
      <c r="A16" s="40">
        <v>8</v>
      </c>
      <c r="B16" s="41"/>
      <c r="C16" s="42" t="s">
        <v>24</v>
      </c>
      <c r="D16" s="42" t="s">
        <v>28</v>
      </c>
      <c r="E16" s="42">
        <v>1117119</v>
      </c>
      <c r="F16" s="42" t="s">
        <v>71</v>
      </c>
      <c r="G16" s="42" t="s">
        <v>42</v>
      </c>
      <c r="H16" s="42">
        <v>542</v>
      </c>
      <c r="I16" s="42"/>
      <c r="J16" s="42" t="s">
        <v>36</v>
      </c>
      <c r="K16" s="43" t="s">
        <v>93</v>
      </c>
      <c r="L16" s="42" t="s">
        <v>7</v>
      </c>
      <c r="M16" s="42">
        <v>1</v>
      </c>
      <c r="N16" s="44">
        <v>78.092100000000002</v>
      </c>
      <c r="O16" s="45">
        <v>2000</v>
      </c>
      <c r="P16" s="45">
        <f t="shared" si="3"/>
        <v>2000</v>
      </c>
      <c r="Q16" s="22">
        <v>0</v>
      </c>
      <c r="R16" s="50">
        <f t="shared" si="4"/>
        <v>0</v>
      </c>
      <c r="S16" s="50">
        <f t="shared" si="5"/>
        <v>0</v>
      </c>
      <c r="T16" s="51" t="s">
        <v>55</v>
      </c>
      <c r="U16" s="54"/>
    </row>
    <row r="17" spans="1:21" ht="75" x14ac:dyDescent="0.25">
      <c r="A17" s="40">
        <v>9</v>
      </c>
      <c r="B17" s="41"/>
      <c r="C17" s="42" t="s">
        <v>24</v>
      </c>
      <c r="D17" s="42" t="s">
        <v>28</v>
      </c>
      <c r="E17" s="42">
        <v>1117119</v>
      </c>
      <c r="F17" s="42" t="s">
        <v>72</v>
      </c>
      <c r="G17" s="42" t="s">
        <v>42</v>
      </c>
      <c r="H17" s="42">
        <v>542</v>
      </c>
      <c r="I17" s="42"/>
      <c r="J17" s="42" t="s">
        <v>36</v>
      </c>
      <c r="K17" s="43" t="s">
        <v>94</v>
      </c>
      <c r="L17" s="42" t="s">
        <v>7</v>
      </c>
      <c r="M17" s="42">
        <v>1</v>
      </c>
      <c r="N17" s="44">
        <v>78.092100000000002</v>
      </c>
      <c r="O17" s="45">
        <v>2000</v>
      </c>
      <c r="P17" s="45">
        <f t="shared" si="3"/>
        <v>2000</v>
      </c>
      <c r="Q17" s="22">
        <v>0</v>
      </c>
      <c r="R17" s="50">
        <f t="shared" si="4"/>
        <v>0</v>
      </c>
      <c r="S17" s="50">
        <f t="shared" si="5"/>
        <v>0</v>
      </c>
      <c r="T17" s="51" t="s">
        <v>55</v>
      </c>
      <c r="U17" s="54"/>
    </row>
    <row r="18" spans="1:21" ht="75" x14ac:dyDescent="0.25">
      <c r="A18" s="40">
        <v>10</v>
      </c>
      <c r="B18" s="41"/>
      <c r="C18" s="42" t="s">
        <v>24</v>
      </c>
      <c r="D18" s="42" t="s">
        <v>28</v>
      </c>
      <c r="E18" s="42">
        <v>1117119</v>
      </c>
      <c r="F18" s="42" t="s">
        <v>73</v>
      </c>
      <c r="G18" s="42" t="s">
        <v>42</v>
      </c>
      <c r="H18" s="42">
        <v>542</v>
      </c>
      <c r="I18" s="42"/>
      <c r="J18" s="42" t="s">
        <v>36</v>
      </c>
      <c r="K18" s="43" t="s">
        <v>95</v>
      </c>
      <c r="L18" s="42" t="s">
        <v>7</v>
      </c>
      <c r="M18" s="42">
        <v>1</v>
      </c>
      <c r="N18" s="44">
        <v>78.092100000000002</v>
      </c>
      <c r="O18" s="45">
        <v>2000</v>
      </c>
      <c r="P18" s="45">
        <f t="shared" si="3"/>
        <v>2000</v>
      </c>
      <c r="Q18" s="22">
        <v>0</v>
      </c>
      <c r="R18" s="50">
        <f t="shared" si="4"/>
        <v>0</v>
      </c>
      <c r="S18" s="50">
        <f t="shared" si="5"/>
        <v>0</v>
      </c>
      <c r="T18" s="51" t="s">
        <v>55</v>
      </c>
      <c r="U18" s="54"/>
    </row>
    <row r="19" spans="1:21" ht="75" x14ac:dyDescent="0.25">
      <c r="A19" s="40">
        <v>11</v>
      </c>
      <c r="B19" s="41"/>
      <c r="C19" s="42" t="s">
        <v>24</v>
      </c>
      <c r="D19" s="42" t="s">
        <v>28</v>
      </c>
      <c r="E19" s="42">
        <v>1117119</v>
      </c>
      <c r="F19" s="42" t="s">
        <v>74</v>
      </c>
      <c r="G19" s="42" t="s">
        <v>42</v>
      </c>
      <c r="H19" s="42">
        <v>542</v>
      </c>
      <c r="I19" s="42"/>
      <c r="J19" s="42" t="s">
        <v>36</v>
      </c>
      <c r="K19" s="43" t="s">
        <v>96</v>
      </c>
      <c r="L19" s="42" t="s">
        <v>7</v>
      </c>
      <c r="M19" s="42">
        <v>1</v>
      </c>
      <c r="N19" s="44">
        <v>78.092100000000002</v>
      </c>
      <c r="O19" s="45">
        <v>2000</v>
      </c>
      <c r="P19" s="45">
        <f t="shared" si="3"/>
        <v>2000</v>
      </c>
      <c r="Q19" s="22">
        <v>0</v>
      </c>
      <c r="R19" s="50">
        <f t="shared" si="4"/>
        <v>0</v>
      </c>
      <c r="S19" s="50">
        <f t="shared" si="5"/>
        <v>0</v>
      </c>
      <c r="T19" s="51" t="s">
        <v>55</v>
      </c>
      <c r="U19" s="54"/>
    </row>
    <row r="20" spans="1:21" ht="75" x14ac:dyDescent="0.25">
      <c r="A20" s="40">
        <v>12</v>
      </c>
      <c r="B20" s="41"/>
      <c r="C20" s="42" t="s">
        <v>24</v>
      </c>
      <c r="D20" s="42" t="s">
        <v>28</v>
      </c>
      <c r="E20" s="42">
        <v>1117119</v>
      </c>
      <c r="F20" s="42" t="s">
        <v>75</v>
      </c>
      <c r="G20" s="42" t="s">
        <v>42</v>
      </c>
      <c r="H20" s="42">
        <v>542</v>
      </c>
      <c r="I20" s="42"/>
      <c r="J20" s="42" t="s">
        <v>36</v>
      </c>
      <c r="K20" s="43" t="s">
        <v>97</v>
      </c>
      <c r="L20" s="42" t="s">
        <v>7</v>
      </c>
      <c r="M20" s="42">
        <v>1</v>
      </c>
      <c r="N20" s="44">
        <v>78.092100000000002</v>
      </c>
      <c r="O20" s="45">
        <v>2000</v>
      </c>
      <c r="P20" s="45">
        <f t="shared" si="3"/>
        <v>2000</v>
      </c>
      <c r="Q20" s="22">
        <v>0</v>
      </c>
      <c r="R20" s="50">
        <f t="shared" si="4"/>
        <v>0</v>
      </c>
      <c r="S20" s="50">
        <f t="shared" si="5"/>
        <v>0</v>
      </c>
      <c r="T20" s="51" t="s">
        <v>55</v>
      </c>
      <c r="U20" s="54"/>
    </row>
    <row r="21" spans="1:21" ht="75" x14ac:dyDescent="0.25">
      <c r="A21" s="40">
        <v>13</v>
      </c>
      <c r="B21" s="41"/>
      <c r="C21" s="42" t="s">
        <v>24</v>
      </c>
      <c r="D21" s="42" t="s">
        <v>28</v>
      </c>
      <c r="E21" s="42">
        <v>1117119</v>
      </c>
      <c r="F21" s="42" t="s">
        <v>76</v>
      </c>
      <c r="G21" s="42" t="s">
        <v>42</v>
      </c>
      <c r="H21" s="42">
        <v>542</v>
      </c>
      <c r="I21" s="42"/>
      <c r="J21" s="42" t="s">
        <v>36</v>
      </c>
      <c r="K21" s="43" t="s">
        <v>98</v>
      </c>
      <c r="L21" s="42" t="s">
        <v>7</v>
      </c>
      <c r="M21" s="42">
        <v>1</v>
      </c>
      <c r="N21" s="44">
        <v>78.092100000000002</v>
      </c>
      <c r="O21" s="45">
        <v>2000</v>
      </c>
      <c r="P21" s="45">
        <f t="shared" si="3"/>
        <v>2000</v>
      </c>
      <c r="Q21" s="22">
        <v>0</v>
      </c>
      <c r="R21" s="50">
        <f t="shared" si="4"/>
        <v>0</v>
      </c>
      <c r="S21" s="50">
        <f t="shared" si="5"/>
        <v>0</v>
      </c>
      <c r="T21" s="51" t="s">
        <v>55</v>
      </c>
      <c r="U21" s="54"/>
    </row>
    <row r="22" spans="1:21" ht="75" x14ac:dyDescent="0.25">
      <c r="A22" s="40">
        <v>14</v>
      </c>
      <c r="B22" s="41"/>
      <c r="C22" s="42" t="s">
        <v>24</v>
      </c>
      <c r="D22" s="42" t="s">
        <v>28</v>
      </c>
      <c r="E22" s="42">
        <v>1117119</v>
      </c>
      <c r="F22" s="42" t="s">
        <v>77</v>
      </c>
      <c r="G22" s="42" t="s">
        <v>42</v>
      </c>
      <c r="H22" s="42">
        <v>542</v>
      </c>
      <c r="I22" s="42"/>
      <c r="J22" s="42" t="s">
        <v>36</v>
      </c>
      <c r="K22" s="43" t="s">
        <v>99</v>
      </c>
      <c r="L22" s="42" t="s">
        <v>7</v>
      </c>
      <c r="M22" s="42">
        <v>1</v>
      </c>
      <c r="N22" s="44">
        <v>78.092100000000002</v>
      </c>
      <c r="O22" s="45">
        <v>2000</v>
      </c>
      <c r="P22" s="45">
        <f t="shared" si="3"/>
        <v>2000</v>
      </c>
      <c r="Q22" s="22">
        <v>0</v>
      </c>
      <c r="R22" s="50">
        <f t="shared" si="4"/>
        <v>0</v>
      </c>
      <c r="S22" s="50">
        <f t="shared" si="5"/>
        <v>0</v>
      </c>
      <c r="T22" s="51" t="s">
        <v>55</v>
      </c>
      <c r="U22" s="54"/>
    </row>
    <row r="23" spans="1:21" ht="75" x14ac:dyDescent="0.25">
      <c r="A23" s="40">
        <v>15</v>
      </c>
      <c r="B23" s="41"/>
      <c r="C23" s="42" t="s">
        <v>24</v>
      </c>
      <c r="D23" s="42" t="s">
        <v>28</v>
      </c>
      <c r="E23" s="42">
        <v>1117119</v>
      </c>
      <c r="F23" s="42" t="s">
        <v>73</v>
      </c>
      <c r="G23" s="42" t="s">
        <v>42</v>
      </c>
      <c r="H23" s="42">
        <v>542</v>
      </c>
      <c r="I23" s="42"/>
      <c r="J23" s="42" t="s">
        <v>36</v>
      </c>
      <c r="K23" s="43" t="s">
        <v>100</v>
      </c>
      <c r="L23" s="42" t="s">
        <v>7</v>
      </c>
      <c r="M23" s="42">
        <v>1</v>
      </c>
      <c r="N23" s="44">
        <v>78.092100000000002</v>
      </c>
      <c r="O23" s="45">
        <v>2000</v>
      </c>
      <c r="P23" s="45">
        <f t="shared" si="3"/>
        <v>2000</v>
      </c>
      <c r="Q23" s="22">
        <v>0</v>
      </c>
      <c r="R23" s="50">
        <f t="shared" si="4"/>
        <v>0</v>
      </c>
      <c r="S23" s="50">
        <f t="shared" si="5"/>
        <v>0</v>
      </c>
      <c r="T23" s="51" t="s">
        <v>55</v>
      </c>
      <c r="U23" s="54"/>
    </row>
    <row r="24" spans="1:21" ht="75" x14ac:dyDescent="0.25">
      <c r="A24" s="40">
        <v>16</v>
      </c>
      <c r="B24" s="41"/>
      <c r="C24" s="42" t="s">
        <v>24</v>
      </c>
      <c r="D24" s="42" t="s">
        <v>28</v>
      </c>
      <c r="E24" s="42">
        <v>1117119</v>
      </c>
      <c r="F24" s="42" t="s">
        <v>78</v>
      </c>
      <c r="G24" s="42" t="s">
        <v>42</v>
      </c>
      <c r="H24" s="42">
        <v>542</v>
      </c>
      <c r="I24" s="42"/>
      <c r="J24" s="42" t="s">
        <v>36</v>
      </c>
      <c r="K24" s="43" t="s">
        <v>101</v>
      </c>
      <c r="L24" s="42" t="s">
        <v>7</v>
      </c>
      <c r="M24" s="42">
        <v>1</v>
      </c>
      <c r="N24" s="44">
        <v>78.092100000000002</v>
      </c>
      <c r="O24" s="45">
        <v>2000</v>
      </c>
      <c r="P24" s="45">
        <f t="shared" si="3"/>
        <v>2000</v>
      </c>
      <c r="Q24" s="22">
        <v>0</v>
      </c>
      <c r="R24" s="50">
        <f t="shared" si="4"/>
        <v>0</v>
      </c>
      <c r="S24" s="50">
        <f t="shared" si="5"/>
        <v>0</v>
      </c>
      <c r="T24" s="51" t="s">
        <v>55</v>
      </c>
      <c r="U24" s="54"/>
    </row>
    <row r="25" spans="1:21" ht="75" x14ac:dyDescent="0.25">
      <c r="A25" s="40">
        <v>17</v>
      </c>
      <c r="B25" s="41"/>
      <c r="C25" s="42" t="s">
        <v>24</v>
      </c>
      <c r="D25" s="42" t="s">
        <v>28</v>
      </c>
      <c r="E25" s="42">
        <v>1117119</v>
      </c>
      <c r="F25" s="42" t="s">
        <v>79</v>
      </c>
      <c r="G25" s="42" t="s">
        <v>42</v>
      </c>
      <c r="H25" s="42">
        <v>542</v>
      </c>
      <c r="I25" s="42"/>
      <c r="J25" s="42" t="s">
        <v>36</v>
      </c>
      <c r="K25" s="43" t="s">
        <v>102</v>
      </c>
      <c r="L25" s="42" t="s">
        <v>7</v>
      </c>
      <c r="M25" s="42">
        <v>1</v>
      </c>
      <c r="N25" s="44">
        <v>78.092100000000002</v>
      </c>
      <c r="O25" s="45">
        <v>2000</v>
      </c>
      <c r="P25" s="45">
        <f t="shared" si="3"/>
        <v>2000</v>
      </c>
      <c r="Q25" s="22">
        <v>0</v>
      </c>
      <c r="R25" s="50">
        <f t="shared" si="4"/>
        <v>0</v>
      </c>
      <c r="S25" s="50">
        <f t="shared" si="5"/>
        <v>0</v>
      </c>
      <c r="T25" s="51" t="s">
        <v>55</v>
      </c>
      <c r="U25" s="54"/>
    </row>
    <row r="26" spans="1:21" ht="75" x14ac:dyDescent="0.25">
      <c r="A26" s="40">
        <v>18</v>
      </c>
      <c r="B26" s="41"/>
      <c r="C26" s="42" t="s">
        <v>24</v>
      </c>
      <c r="D26" s="42" t="s">
        <v>28</v>
      </c>
      <c r="E26" s="42">
        <v>1117119</v>
      </c>
      <c r="F26" s="42" t="s">
        <v>80</v>
      </c>
      <c r="G26" s="42" t="s">
        <v>42</v>
      </c>
      <c r="H26" s="42">
        <v>542</v>
      </c>
      <c r="I26" s="42"/>
      <c r="J26" s="42" t="s">
        <v>36</v>
      </c>
      <c r="K26" s="43" t="s">
        <v>103</v>
      </c>
      <c r="L26" s="42" t="s">
        <v>7</v>
      </c>
      <c r="M26" s="42">
        <v>1</v>
      </c>
      <c r="N26" s="44">
        <v>78.092100000000002</v>
      </c>
      <c r="O26" s="45">
        <v>2000</v>
      </c>
      <c r="P26" s="45">
        <f t="shared" si="3"/>
        <v>2000</v>
      </c>
      <c r="Q26" s="22">
        <v>0</v>
      </c>
      <c r="R26" s="50">
        <f t="shared" si="4"/>
        <v>0</v>
      </c>
      <c r="S26" s="50">
        <f t="shared" si="5"/>
        <v>0</v>
      </c>
      <c r="T26" s="51" t="s">
        <v>55</v>
      </c>
      <c r="U26" s="54"/>
    </row>
    <row r="27" spans="1:21" ht="75" x14ac:dyDescent="0.25">
      <c r="A27" s="40">
        <v>19</v>
      </c>
      <c r="B27" s="41"/>
      <c r="C27" s="42" t="s">
        <v>24</v>
      </c>
      <c r="D27" s="42" t="s">
        <v>28</v>
      </c>
      <c r="E27" s="42">
        <v>1117119</v>
      </c>
      <c r="F27" s="42" t="s">
        <v>81</v>
      </c>
      <c r="G27" s="42" t="s">
        <v>42</v>
      </c>
      <c r="H27" s="42">
        <v>542</v>
      </c>
      <c r="I27" s="42"/>
      <c r="J27" s="42" t="s">
        <v>36</v>
      </c>
      <c r="K27" s="43" t="s">
        <v>104</v>
      </c>
      <c r="L27" s="42" t="s">
        <v>7</v>
      </c>
      <c r="M27" s="42">
        <v>1</v>
      </c>
      <c r="N27" s="44">
        <v>78.092100000000002</v>
      </c>
      <c r="O27" s="45">
        <v>2000</v>
      </c>
      <c r="P27" s="45">
        <f t="shared" si="3"/>
        <v>2000</v>
      </c>
      <c r="Q27" s="22">
        <v>0</v>
      </c>
      <c r="R27" s="50">
        <f t="shared" si="4"/>
        <v>0</v>
      </c>
      <c r="S27" s="50">
        <f t="shared" si="5"/>
        <v>0</v>
      </c>
      <c r="T27" s="51" t="s">
        <v>55</v>
      </c>
      <c r="U27" s="54"/>
    </row>
    <row r="28" spans="1:21" ht="75" x14ac:dyDescent="0.25">
      <c r="A28" s="40">
        <v>20</v>
      </c>
      <c r="B28" s="41"/>
      <c r="C28" s="42" t="s">
        <v>24</v>
      </c>
      <c r="D28" s="42" t="s">
        <v>28</v>
      </c>
      <c r="E28" s="42">
        <v>1117119</v>
      </c>
      <c r="F28" s="42" t="s">
        <v>82</v>
      </c>
      <c r="G28" s="42" t="s">
        <v>42</v>
      </c>
      <c r="H28" s="42">
        <v>542</v>
      </c>
      <c r="I28" s="42"/>
      <c r="J28" s="42" t="s">
        <v>36</v>
      </c>
      <c r="K28" s="43" t="s">
        <v>105</v>
      </c>
      <c r="L28" s="42" t="s">
        <v>7</v>
      </c>
      <c r="M28" s="42">
        <v>1</v>
      </c>
      <c r="N28" s="44">
        <v>78.092100000000002</v>
      </c>
      <c r="O28" s="45">
        <v>2000</v>
      </c>
      <c r="P28" s="45">
        <f t="shared" si="3"/>
        <v>2000</v>
      </c>
      <c r="Q28" s="22">
        <v>0</v>
      </c>
      <c r="R28" s="50">
        <f t="shared" si="4"/>
        <v>0</v>
      </c>
      <c r="S28" s="50">
        <f t="shared" si="5"/>
        <v>0</v>
      </c>
      <c r="T28" s="51" t="s">
        <v>55</v>
      </c>
      <c r="U28" s="54"/>
    </row>
    <row r="29" spans="1:21" ht="75" x14ac:dyDescent="0.25">
      <c r="A29" s="40">
        <v>21</v>
      </c>
      <c r="B29" s="41"/>
      <c r="C29" s="42" t="s">
        <v>24</v>
      </c>
      <c r="D29" s="42" t="s">
        <v>28</v>
      </c>
      <c r="E29" s="42">
        <v>1117119</v>
      </c>
      <c r="F29" s="42" t="s">
        <v>83</v>
      </c>
      <c r="G29" s="42" t="s">
        <v>42</v>
      </c>
      <c r="H29" s="42">
        <v>542</v>
      </c>
      <c r="I29" s="42"/>
      <c r="J29" s="42" t="s">
        <v>36</v>
      </c>
      <c r="K29" s="43" t="s">
        <v>106</v>
      </c>
      <c r="L29" s="42" t="s">
        <v>7</v>
      </c>
      <c r="M29" s="42">
        <v>1</v>
      </c>
      <c r="N29" s="44">
        <v>78.092100000000002</v>
      </c>
      <c r="O29" s="45">
        <v>2000</v>
      </c>
      <c r="P29" s="45">
        <f t="shared" si="3"/>
        <v>2000</v>
      </c>
      <c r="Q29" s="22">
        <v>0</v>
      </c>
      <c r="R29" s="50">
        <f t="shared" si="4"/>
        <v>0</v>
      </c>
      <c r="S29" s="50">
        <f t="shared" si="5"/>
        <v>0</v>
      </c>
      <c r="T29" s="51" t="s">
        <v>55</v>
      </c>
      <c r="U29" s="54"/>
    </row>
    <row r="30" spans="1:21" ht="75" x14ac:dyDescent="0.25">
      <c r="A30" s="40">
        <v>22</v>
      </c>
      <c r="B30" s="41"/>
      <c r="C30" s="42" t="s">
        <v>24</v>
      </c>
      <c r="D30" s="42" t="s">
        <v>28</v>
      </c>
      <c r="E30" s="42">
        <v>1117119</v>
      </c>
      <c r="F30" s="42" t="s">
        <v>84</v>
      </c>
      <c r="G30" s="42" t="s">
        <v>42</v>
      </c>
      <c r="H30" s="42">
        <v>542</v>
      </c>
      <c r="I30" s="42"/>
      <c r="J30" s="42" t="s">
        <v>36</v>
      </c>
      <c r="K30" s="43" t="s">
        <v>107</v>
      </c>
      <c r="L30" s="42" t="s">
        <v>7</v>
      </c>
      <c r="M30" s="42">
        <v>1</v>
      </c>
      <c r="N30" s="44">
        <v>78.092100000000002</v>
      </c>
      <c r="O30" s="45">
        <v>2000</v>
      </c>
      <c r="P30" s="45">
        <f t="shared" si="3"/>
        <v>2000</v>
      </c>
      <c r="Q30" s="22">
        <v>0</v>
      </c>
      <c r="R30" s="50">
        <f t="shared" si="4"/>
        <v>0</v>
      </c>
      <c r="S30" s="50">
        <f t="shared" si="5"/>
        <v>0</v>
      </c>
      <c r="T30" s="51" t="s">
        <v>55</v>
      </c>
      <c r="U30" s="54"/>
    </row>
    <row r="31" spans="1:21" ht="75" x14ac:dyDescent="0.25">
      <c r="A31" s="40">
        <v>23</v>
      </c>
      <c r="B31" s="41"/>
      <c r="C31" s="42" t="s">
        <v>24</v>
      </c>
      <c r="D31" s="42" t="s">
        <v>28</v>
      </c>
      <c r="E31" s="42">
        <v>1117119</v>
      </c>
      <c r="F31" s="42" t="s">
        <v>85</v>
      </c>
      <c r="G31" s="42" t="s">
        <v>42</v>
      </c>
      <c r="H31" s="42">
        <v>542</v>
      </c>
      <c r="I31" s="42"/>
      <c r="J31" s="42" t="s">
        <v>36</v>
      </c>
      <c r="K31" s="43" t="s">
        <v>108</v>
      </c>
      <c r="L31" s="42" t="s">
        <v>7</v>
      </c>
      <c r="M31" s="42">
        <v>1</v>
      </c>
      <c r="N31" s="44">
        <v>78.092100000000002</v>
      </c>
      <c r="O31" s="45">
        <v>2000</v>
      </c>
      <c r="P31" s="45">
        <f t="shared" si="3"/>
        <v>2000</v>
      </c>
      <c r="Q31" s="22">
        <v>0</v>
      </c>
      <c r="R31" s="50">
        <f t="shared" si="4"/>
        <v>0</v>
      </c>
      <c r="S31" s="50">
        <f t="shared" si="5"/>
        <v>0</v>
      </c>
      <c r="T31" s="51" t="s">
        <v>55</v>
      </c>
      <c r="U31" s="54"/>
    </row>
    <row r="32" spans="1:21" ht="75" x14ac:dyDescent="0.25">
      <c r="A32" s="40">
        <v>24</v>
      </c>
      <c r="B32" s="41"/>
      <c r="C32" s="42" t="s">
        <v>24</v>
      </c>
      <c r="D32" s="42" t="s">
        <v>28</v>
      </c>
      <c r="E32" s="42">
        <v>1117119</v>
      </c>
      <c r="F32" s="42" t="s">
        <v>86</v>
      </c>
      <c r="G32" s="42" t="s">
        <v>42</v>
      </c>
      <c r="H32" s="42">
        <v>542</v>
      </c>
      <c r="I32" s="42"/>
      <c r="J32" s="42" t="s">
        <v>36</v>
      </c>
      <c r="K32" s="43" t="s">
        <v>109</v>
      </c>
      <c r="L32" s="42" t="s">
        <v>7</v>
      </c>
      <c r="M32" s="42">
        <v>1</v>
      </c>
      <c r="N32" s="44">
        <v>78.092100000000002</v>
      </c>
      <c r="O32" s="45">
        <v>2000</v>
      </c>
      <c r="P32" s="45">
        <f t="shared" si="3"/>
        <v>2000</v>
      </c>
      <c r="Q32" s="22">
        <v>0</v>
      </c>
      <c r="R32" s="50">
        <f t="shared" si="4"/>
        <v>0</v>
      </c>
      <c r="S32" s="50">
        <f t="shared" si="5"/>
        <v>0</v>
      </c>
      <c r="T32" s="51" t="s">
        <v>55</v>
      </c>
      <c r="U32" s="54"/>
    </row>
    <row r="33" spans="1:21" ht="75" x14ac:dyDescent="0.25">
      <c r="A33" s="40">
        <v>25</v>
      </c>
      <c r="B33" s="41"/>
      <c r="C33" s="42" t="s">
        <v>24</v>
      </c>
      <c r="D33" s="42" t="s">
        <v>28</v>
      </c>
      <c r="E33" s="42">
        <v>1117119</v>
      </c>
      <c r="F33" s="42" t="s">
        <v>87</v>
      </c>
      <c r="G33" s="42" t="s">
        <v>42</v>
      </c>
      <c r="H33" s="42">
        <v>542</v>
      </c>
      <c r="I33" s="42"/>
      <c r="J33" s="42" t="s">
        <v>36</v>
      </c>
      <c r="K33" s="43" t="s">
        <v>110</v>
      </c>
      <c r="L33" s="42" t="s">
        <v>7</v>
      </c>
      <c r="M33" s="42">
        <v>1</v>
      </c>
      <c r="N33" s="44">
        <v>78.092100000000002</v>
      </c>
      <c r="O33" s="45">
        <v>2000</v>
      </c>
      <c r="P33" s="45">
        <f t="shared" si="3"/>
        <v>2000</v>
      </c>
      <c r="Q33" s="22">
        <v>0</v>
      </c>
      <c r="R33" s="50">
        <f t="shared" si="4"/>
        <v>0</v>
      </c>
      <c r="S33" s="50">
        <f t="shared" si="5"/>
        <v>0</v>
      </c>
      <c r="T33" s="51" t="s">
        <v>55</v>
      </c>
      <c r="U33" s="54"/>
    </row>
    <row r="34" spans="1:21" ht="75" x14ac:dyDescent="0.25">
      <c r="A34" s="40">
        <v>26</v>
      </c>
      <c r="B34" s="41"/>
      <c r="C34" s="42" t="s">
        <v>24</v>
      </c>
      <c r="D34" s="42" t="s">
        <v>28</v>
      </c>
      <c r="E34" s="42">
        <v>1117119</v>
      </c>
      <c r="F34" s="42" t="s">
        <v>88</v>
      </c>
      <c r="G34" s="42" t="s">
        <v>42</v>
      </c>
      <c r="H34" s="42">
        <v>542</v>
      </c>
      <c r="I34" s="42"/>
      <c r="J34" s="42" t="s">
        <v>36</v>
      </c>
      <c r="K34" s="43" t="s">
        <v>111</v>
      </c>
      <c r="L34" s="42" t="s">
        <v>7</v>
      </c>
      <c r="M34" s="42">
        <v>1</v>
      </c>
      <c r="N34" s="44">
        <v>78.092100000000002</v>
      </c>
      <c r="O34" s="45">
        <v>2000</v>
      </c>
      <c r="P34" s="45">
        <f t="shared" si="3"/>
        <v>2000</v>
      </c>
      <c r="Q34" s="22">
        <v>0</v>
      </c>
      <c r="R34" s="50">
        <f t="shared" si="4"/>
        <v>0</v>
      </c>
      <c r="S34" s="50">
        <f t="shared" si="5"/>
        <v>0</v>
      </c>
      <c r="T34" s="51" t="s">
        <v>55</v>
      </c>
      <c r="U34" s="54"/>
    </row>
    <row r="35" spans="1:21" ht="75" x14ac:dyDescent="0.25">
      <c r="A35" s="40">
        <v>27</v>
      </c>
      <c r="B35" s="41"/>
      <c r="C35" s="42" t="s">
        <v>24</v>
      </c>
      <c r="D35" s="42" t="s">
        <v>28</v>
      </c>
      <c r="E35" s="42">
        <v>1117119</v>
      </c>
      <c r="F35" s="42" t="s">
        <v>89</v>
      </c>
      <c r="G35" s="42" t="s">
        <v>42</v>
      </c>
      <c r="H35" s="42">
        <v>542</v>
      </c>
      <c r="I35" s="42"/>
      <c r="J35" s="42" t="s">
        <v>36</v>
      </c>
      <c r="K35" s="43" t="s">
        <v>112</v>
      </c>
      <c r="L35" s="42" t="s">
        <v>7</v>
      </c>
      <c r="M35" s="42">
        <v>1</v>
      </c>
      <c r="N35" s="44">
        <v>78.092100000000002</v>
      </c>
      <c r="O35" s="45">
        <v>2000</v>
      </c>
      <c r="P35" s="45">
        <f t="shared" si="3"/>
        <v>2000</v>
      </c>
      <c r="Q35" s="22">
        <v>0</v>
      </c>
      <c r="R35" s="50">
        <f t="shared" si="4"/>
        <v>0</v>
      </c>
      <c r="S35" s="50">
        <f t="shared" si="5"/>
        <v>0</v>
      </c>
      <c r="T35" s="51" t="s">
        <v>55</v>
      </c>
      <c r="U35" s="54"/>
    </row>
    <row r="36" spans="1:21" ht="75" x14ac:dyDescent="0.25">
      <c r="A36" s="40">
        <v>28</v>
      </c>
      <c r="B36" s="41"/>
      <c r="C36" s="42" t="s">
        <v>24</v>
      </c>
      <c r="D36" s="42" t="s">
        <v>28</v>
      </c>
      <c r="E36" s="42">
        <v>1117091</v>
      </c>
      <c r="F36" s="42" t="s">
        <v>113</v>
      </c>
      <c r="G36" s="42" t="s">
        <v>43</v>
      </c>
      <c r="H36" s="42">
        <v>543</v>
      </c>
      <c r="I36" s="42"/>
      <c r="J36" s="42" t="s">
        <v>36</v>
      </c>
      <c r="K36" s="43" t="s">
        <v>115</v>
      </c>
      <c r="L36" s="42" t="s">
        <v>7</v>
      </c>
      <c r="M36" s="42">
        <v>1</v>
      </c>
      <c r="N36" s="44"/>
      <c r="O36" s="45">
        <v>2000</v>
      </c>
      <c r="P36" s="45">
        <f t="shared" si="0"/>
        <v>2000</v>
      </c>
      <c r="Q36" s="22">
        <v>0</v>
      </c>
      <c r="R36" s="50">
        <f t="shared" si="1"/>
        <v>0</v>
      </c>
      <c r="S36" s="50">
        <f t="shared" si="2"/>
        <v>0</v>
      </c>
      <c r="T36" s="51" t="s">
        <v>55</v>
      </c>
      <c r="U36" s="54"/>
    </row>
    <row r="37" spans="1:21" ht="75" x14ac:dyDescent="0.25">
      <c r="A37" s="40">
        <v>29</v>
      </c>
      <c r="B37" s="41"/>
      <c r="C37" s="42" t="s">
        <v>24</v>
      </c>
      <c r="D37" s="42" t="s">
        <v>28</v>
      </c>
      <c r="E37" s="42">
        <v>1117091</v>
      </c>
      <c r="F37" s="42" t="s">
        <v>114</v>
      </c>
      <c r="G37" s="42" t="s">
        <v>43</v>
      </c>
      <c r="H37" s="42">
        <v>543</v>
      </c>
      <c r="I37" s="42"/>
      <c r="J37" s="42" t="s">
        <v>36</v>
      </c>
      <c r="K37" s="43" t="s">
        <v>116</v>
      </c>
      <c r="L37" s="42" t="s">
        <v>7</v>
      </c>
      <c r="M37" s="42">
        <v>1</v>
      </c>
      <c r="N37" s="44"/>
      <c r="O37" s="45">
        <v>2000</v>
      </c>
      <c r="P37" s="45">
        <f t="shared" ref="P37" si="6">O37*M37</f>
        <v>2000</v>
      </c>
      <c r="Q37" s="22">
        <v>0</v>
      </c>
      <c r="R37" s="50">
        <f t="shared" ref="R37" si="7">Q37*M37</f>
        <v>0</v>
      </c>
      <c r="S37" s="50">
        <f t="shared" ref="S37" si="8">R37*1.2</f>
        <v>0</v>
      </c>
      <c r="T37" s="51" t="s">
        <v>55</v>
      </c>
      <c r="U37" s="54"/>
    </row>
    <row r="38" spans="1:21" ht="75" x14ac:dyDescent="0.25">
      <c r="A38" s="40">
        <v>30</v>
      </c>
      <c r="B38" s="41"/>
      <c r="C38" s="42" t="s">
        <v>24</v>
      </c>
      <c r="D38" s="42" t="s">
        <v>28</v>
      </c>
      <c r="E38" s="42">
        <v>1097966</v>
      </c>
      <c r="F38" s="42" t="s">
        <v>117</v>
      </c>
      <c r="G38" s="42" t="s">
        <v>44</v>
      </c>
      <c r="H38" s="42" t="s">
        <v>50</v>
      </c>
      <c r="I38" s="42"/>
      <c r="J38" s="42" t="s">
        <v>36</v>
      </c>
      <c r="K38" s="43" t="s">
        <v>129</v>
      </c>
      <c r="L38" s="42" t="s">
        <v>7</v>
      </c>
      <c r="M38" s="42">
        <v>1</v>
      </c>
      <c r="N38" s="44"/>
      <c r="O38" s="45">
        <v>2000</v>
      </c>
      <c r="P38" s="45">
        <f t="shared" si="0"/>
        <v>2000</v>
      </c>
      <c r="Q38" s="22">
        <v>0</v>
      </c>
      <c r="R38" s="50">
        <f t="shared" si="1"/>
        <v>0</v>
      </c>
      <c r="S38" s="50">
        <f t="shared" si="2"/>
        <v>0</v>
      </c>
      <c r="T38" s="51" t="s">
        <v>55</v>
      </c>
      <c r="U38" s="54"/>
    </row>
    <row r="39" spans="1:21" ht="75" x14ac:dyDescent="0.25">
      <c r="A39" s="40">
        <v>31</v>
      </c>
      <c r="B39" s="41"/>
      <c r="C39" s="42" t="s">
        <v>24</v>
      </c>
      <c r="D39" s="42" t="s">
        <v>28</v>
      </c>
      <c r="E39" s="42">
        <v>1097966</v>
      </c>
      <c r="F39" s="42" t="s">
        <v>118</v>
      </c>
      <c r="G39" s="42" t="s">
        <v>44</v>
      </c>
      <c r="H39" s="42" t="s">
        <v>50</v>
      </c>
      <c r="I39" s="42"/>
      <c r="J39" s="42" t="s">
        <v>36</v>
      </c>
      <c r="K39" s="43" t="s">
        <v>130</v>
      </c>
      <c r="L39" s="42" t="s">
        <v>7</v>
      </c>
      <c r="M39" s="42">
        <v>1</v>
      </c>
      <c r="N39" s="44"/>
      <c r="O39" s="45">
        <v>2000</v>
      </c>
      <c r="P39" s="45">
        <f t="shared" ref="P39:P49" si="9">O39*M39</f>
        <v>2000</v>
      </c>
      <c r="Q39" s="22">
        <v>0</v>
      </c>
      <c r="R39" s="50">
        <f t="shared" ref="R39:R49" si="10">Q39*M39</f>
        <v>0</v>
      </c>
      <c r="S39" s="50">
        <f t="shared" ref="S39:S49" si="11">R39*1.2</f>
        <v>0</v>
      </c>
      <c r="T39" s="51" t="s">
        <v>55</v>
      </c>
      <c r="U39" s="54"/>
    </row>
    <row r="40" spans="1:21" ht="75" x14ac:dyDescent="0.25">
      <c r="A40" s="40">
        <v>32</v>
      </c>
      <c r="B40" s="41"/>
      <c r="C40" s="42" t="s">
        <v>24</v>
      </c>
      <c r="D40" s="42" t="s">
        <v>28</v>
      </c>
      <c r="E40" s="42">
        <v>1097966</v>
      </c>
      <c r="F40" s="42" t="s">
        <v>119</v>
      </c>
      <c r="G40" s="42" t="s">
        <v>44</v>
      </c>
      <c r="H40" s="42" t="s">
        <v>50</v>
      </c>
      <c r="I40" s="42"/>
      <c r="J40" s="42" t="s">
        <v>36</v>
      </c>
      <c r="K40" s="43" t="s">
        <v>131</v>
      </c>
      <c r="L40" s="42" t="s">
        <v>7</v>
      </c>
      <c r="M40" s="42">
        <v>1</v>
      </c>
      <c r="N40" s="44"/>
      <c r="O40" s="45">
        <v>2000</v>
      </c>
      <c r="P40" s="45">
        <f t="shared" si="9"/>
        <v>2000</v>
      </c>
      <c r="Q40" s="22">
        <v>0</v>
      </c>
      <c r="R40" s="50">
        <f t="shared" si="10"/>
        <v>0</v>
      </c>
      <c r="S40" s="50">
        <f t="shared" si="11"/>
        <v>0</v>
      </c>
      <c r="T40" s="51" t="s">
        <v>55</v>
      </c>
      <c r="U40" s="54"/>
    </row>
    <row r="41" spans="1:21" ht="75" x14ac:dyDescent="0.25">
      <c r="A41" s="40">
        <v>33</v>
      </c>
      <c r="B41" s="41"/>
      <c r="C41" s="42" t="s">
        <v>24</v>
      </c>
      <c r="D41" s="42" t="s">
        <v>28</v>
      </c>
      <c r="E41" s="42">
        <v>1097966</v>
      </c>
      <c r="F41" s="42" t="s">
        <v>120</v>
      </c>
      <c r="G41" s="42" t="s">
        <v>44</v>
      </c>
      <c r="H41" s="42" t="s">
        <v>50</v>
      </c>
      <c r="I41" s="42"/>
      <c r="J41" s="42" t="s">
        <v>36</v>
      </c>
      <c r="K41" s="43" t="s">
        <v>132</v>
      </c>
      <c r="L41" s="42" t="s">
        <v>7</v>
      </c>
      <c r="M41" s="42">
        <v>1</v>
      </c>
      <c r="N41" s="44"/>
      <c r="O41" s="45">
        <v>2000</v>
      </c>
      <c r="P41" s="45">
        <f t="shared" si="9"/>
        <v>2000</v>
      </c>
      <c r="Q41" s="22">
        <v>0</v>
      </c>
      <c r="R41" s="50">
        <f t="shared" si="10"/>
        <v>0</v>
      </c>
      <c r="S41" s="50">
        <f t="shared" si="11"/>
        <v>0</v>
      </c>
      <c r="T41" s="51" t="s">
        <v>55</v>
      </c>
      <c r="U41" s="54"/>
    </row>
    <row r="42" spans="1:21" ht="75" x14ac:dyDescent="0.25">
      <c r="A42" s="40">
        <v>34</v>
      </c>
      <c r="B42" s="41"/>
      <c r="C42" s="42" t="s">
        <v>24</v>
      </c>
      <c r="D42" s="42" t="s">
        <v>28</v>
      </c>
      <c r="E42" s="42">
        <v>1097966</v>
      </c>
      <c r="F42" s="42" t="s">
        <v>121</v>
      </c>
      <c r="G42" s="42" t="s">
        <v>44</v>
      </c>
      <c r="H42" s="42" t="s">
        <v>50</v>
      </c>
      <c r="I42" s="42"/>
      <c r="J42" s="42" t="s">
        <v>36</v>
      </c>
      <c r="K42" s="43" t="s">
        <v>133</v>
      </c>
      <c r="L42" s="42" t="s">
        <v>7</v>
      </c>
      <c r="M42" s="42">
        <v>1</v>
      </c>
      <c r="N42" s="44"/>
      <c r="O42" s="45">
        <v>2000</v>
      </c>
      <c r="P42" s="45">
        <f t="shared" si="9"/>
        <v>2000</v>
      </c>
      <c r="Q42" s="22">
        <v>0</v>
      </c>
      <c r="R42" s="50">
        <f t="shared" si="10"/>
        <v>0</v>
      </c>
      <c r="S42" s="50">
        <f t="shared" si="11"/>
        <v>0</v>
      </c>
      <c r="T42" s="51" t="s">
        <v>55</v>
      </c>
      <c r="U42" s="54"/>
    </row>
    <row r="43" spans="1:21" ht="75" x14ac:dyDescent="0.25">
      <c r="A43" s="40">
        <v>35</v>
      </c>
      <c r="B43" s="41"/>
      <c r="C43" s="42" t="s">
        <v>24</v>
      </c>
      <c r="D43" s="42" t="s">
        <v>28</v>
      </c>
      <c r="E43" s="42">
        <v>1097966</v>
      </c>
      <c r="F43" s="42" t="s">
        <v>122</v>
      </c>
      <c r="G43" s="42" t="s">
        <v>44</v>
      </c>
      <c r="H43" s="42" t="s">
        <v>50</v>
      </c>
      <c r="I43" s="42"/>
      <c r="J43" s="42" t="s">
        <v>36</v>
      </c>
      <c r="K43" s="43" t="s">
        <v>134</v>
      </c>
      <c r="L43" s="42" t="s">
        <v>7</v>
      </c>
      <c r="M43" s="42">
        <v>1</v>
      </c>
      <c r="N43" s="44"/>
      <c r="O43" s="45">
        <v>2000</v>
      </c>
      <c r="P43" s="45">
        <f t="shared" si="9"/>
        <v>2000</v>
      </c>
      <c r="Q43" s="22">
        <v>0</v>
      </c>
      <c r="R43" s="50">
        <f t="shared" si="10"/>
        <v>0</v>
      </c>
      <c r="S43" s="50">
        <f t="shared" si="11"/>
        <v>0</v>
      </c>
      <c r="T43" s="51" t="s">
        <v>55</v>
      </c>
      <c r="U43" s="54"/>
    </row>
    <row r="44" spans="1:21" ht="75" x14ac:dyDescent="0.25">
      <c r="A44" s="40">
        <v>36</v>
      </c>
      <c r="B44" s="41"/>
      <c r="C44" s="42" t="s">
        <v>24</v>
      </c>
      <c r="D44" s="42" t="s">
        <v>28</v>
      </c>
      <c r="E44" s="42">
        <v>1097966</v>
      </c>
      <c r="F44" s="42" t="s">
        <v>123</v>
      </c>
      <c r="G44" s="42" t="s">
        <v>44</v>
      </c>
      <c r="H44" s="42" t="s">
        <v>50</v>
      </c>
      <c r="I44" s="42"/>
      <c r="J44" s="42" t="s">
        <v>36</v>
      </c>
      <c r="K44" s="43" t="s">
        <v>135</v>
      </c>
      <c r="L44" s="42" t="s">
        <v>7</v>
      </c>
      <c r="M44" s="42">
        <v>1</v>
      </c>
      <c r="N44" s="44"/>
      <c r="O44" s="45">
        <v>2000</v>
      </c>
      <c r="P44" s="45">
        <f t="shared" si="9"/>
        <v>2000</v>
      </c>
      <c r="Q44" s="22">
        <v>0</v>
      </c>
      <c r="R44" s="50">
        <f t="shared" si="10"/>
        <v>0</v>
      </c>
      <c r="S44" s="50">
        <f t="shared" si="11"/>
        <v>0</v>
      </c>
      <c r="T44" s="51" t="s">
        <v>55</v>
      </c>
      <c r="U44" s="54"/>
    </row>
    <row r="45" spans="1:21" ht="75" x14ac:dyDescent="0.25">
      <c r="A45" s="40">
        <v>37</v>
      </c>
      <c r="B45" s="41"/>
      <c r="C45" s="42" t="s">
        <v>24</v>
      </c>
      <c r="D45" s="42" t="s">
        <v>28</v>
      </c>
      <c r="E45" s="42">
        <v>1097966</v>
      </c>
      <c r="F45" s="42" t="s">
        <v>124</v>
      </c>
      <c r="G45" s="42" t="s">
        <v>44</v>
      </c>
      <c r="H45" s="42" t="s">
        <v>50</v>
      </c>
      <c r="I45" s="42"/>
      <c r="J45" s="42" t="s">
        <v>36</v>
      </c>
      <c r="K45" s="43" t="s">
        <v>136</v>
      </c>
      <c r="L45" s="42" t="s">
        <v>7</v>
      </c>
      <c r="M45" s="42">
        <v>1</v>
      </c>
      <c r="N45" s="44"/>
      <c r="O45" s="45">
        <v>2000</v>
      </c>
      <c r="P45" s="45">
        <f t="shared" si="9"/>
        <v>2000</v>
      </c>
      <c r="Q45" s="22">
        <v>0</v>
      </c>
      <c r="R45" s="50">
        <f t="shared" si="10"/>
        <v>0</v>
      </c>
      <c r="S45" s="50">
        <f t="shared" si="11"/>
        <v>0</v>
      </c>
      <c r="T45" s="51" t="s">
        <v>55</v>
      </c>
      <c r="U45" s="54"/>
    </row>
    <row r="46" spans="1:21" ht="75" x14ac:dyDescent="0.25">
      <c r="A46" s="40">
        <v>38</v>
      </c>
      <c r="B46" s="41"/>
      <c r="C46" s="42" t="s">
        <v>24</v>
      </c>
      <c r="D46" s="42" t="s">
        <v>28</v>
      </c>
      <c r="E46" s="42">
        <v>1097966</v>
      </c>
      <c r="F46" s="42" t="s">
        <v>125</v>
      </c>
      <c r="G46" s="42" t="s">
        <v>44</v>
      </c>
      <c r="H46" s="42" t="s">
        <v>50</v>
      </c>
      <c r="I46" s="42"/>
      <c r="J46" s="42" t="s">
        <v>36</v>
      </c>
      <c r="K46" s="43" t="s">
        <v>137</v>
      </c>
      <c r="L46" s="42" t="s">
        <v>7</v>
      </c>
      <c r="M46" s="42">
        <v>1</v>
      </c>
      <c r="N46" s="44"/>
      <c r="O46" s="45">
        <v>2000</v>
      </c>
      <c r="P46" s="45">
        <f t="shared" si="9"/>
        <v>2000</v>
      </c>
      <c r="Q46" s="22">
        <v>0</v>
      </c>
      <c r="R46" s="50">
        <f t="shared" si="10"/>
        <v>0</v>
      </c>
      <c r="S46" s="50">
        <f t="shared" si="11"/>
        <v>0</v>
      </c>
      <c r="T46" s="51" t="s">
        <v>55</v>
      </c>
      <c r="U46" s="54"/>
    </row>
    <row r="47" spans="1:21" ht="75" x14ac:dyDescent="0.25">
      <c r="A47" s="40">
        <v>39</v>
      </c>
      <c r="B47" s="41"/>
      <c r="C47" s="42" t="s">
        <v>24</v>
      </c>
      <c r="D47" s="42" t="s">
        <v>28</v>
      </c>
      <c r="E47" s="42">
        <v>1097966</v>
      </c>
      <c r="F47" s="42" t="s">
        <v>126</v>
      </c>
      <c r="G47" s="42" t="s">
        <v>44</v>
      </c>
      <c r="H47" s="42" t="s">
        <v>50</v>
      </c>
      <c r="I47" s="42"/>
      <c r="J47" s="42" t="s">
        <v>36</v>
      </c>
      <c r="K47" s="43" t="s">
        <v>138</v>
      </c>
      <c r="L47" s="42" t="s">
        <v>7</v>
      </c>
      <c r="M47" s="42">
        <v>1</v>
      </c>
      <c r="N47" s="44"/>
      <c r="O47" s="45">
        <v>2000</v>
      </c>
      <c r="P47" s="45">
        <f t="shared" si="9"/>
        <v>2000</v>
      </c>
      <c r="Q47" s="22">
        <v>0</v>
      </c>
      <c r="R47" s="50">
        <f t="shared" si="10"/>
        <v>0</v>
      </c>
      <c r="S47" s="50">
        <f t="shared" si="11"/>
        <v>0</v>
      </c>
      <c r="T47" s="51" t="s">
        <v>55</v>
      </c>
      <c r="U47" s="54"/>
    </row>
    <row r="48" spans="1:21" ht="75" x14ac:dyDescent="0.25">
      <c r="A48" s="40">
        <v>40</v>
      </c>
      <c r="B48" s="41"/>
      <c r="C48" s="42" t="s">
        <v>24</v>
      </c>
      <c r="D48" s="42" t="s">
        <v>28</v>
      </c>
      <c r="E48" s="42">
        <v>1097966</v>
      </c>
      <c r="F48" s="42" t="s">
        <v>127</v>
      </c>
      <c r="G48" s="42" t="s">
        <v>44</v>
      </c>
      <c r="H48" s="42" t="s">
        <v>50</v>
      </c>
      <c r="I48" s="42"/>
      <c r="J48" s="42" t="s">
        <v>36</v>
      </c>
      <c r="K48" s="43" t="s">
        <v>139</v>
      </c>
      <c r="L48" s="42" t="s">
        <v>7</v>
      </c>
      <c r="M48" s="42">
        <v>1</v>
      </c>
      <c r="N48" s="44"/>
      <c r="O48" s="45">
        <v>2000</v>
      </c>
      <c r="P48" s="45">
        <f t="shared" si="9"/>
        <v>2000</v>
      </c>
      <c r="Q48" s="22">
        <v>0</v>
      </c>
      <c r="R48" s="50">
        <f t="shared" si="10"/>
        <v>0</v>
      </c>
      <c r="S48" s="50">
        <f t="shared" si="11"/>
        <v>0</v>
      </c>
      <c r="T48" s="51" t="s">
        <v>55</v>
      </c>
      <c r="U48" s="54"/>
    </row>
    <row r="49" spans="1:21" ht="75" x14ac:dyDescent="0.25">
      <c r="A49" s="40">
        <v>41</v>
      </c>
      <c r="B49" s="41"/>
      <c r="C49" s="42" t="s">
        <v>24</v>
      </c>
      <c r="D49" s="42" t="s">
        <v>28</v>
      </c>
      <c r="E49" s="42">
        <v>1097966</v>
      </c>
      <c r="F49" s="42" t="s">
        <v>128</v>
      </c>
      <c r="G49" s="42" t="s">
        <v>44</v>
      </c>
      <c r="H49" s="42" t="s">
        <v>50</v>
      </c>
      <c r="I49" s="42"/>
      <c r="J49" s="42" t="s">
        <v>36</v>
      </c>
      <c r="K49" s="43" t="s">
        <v>140</v>
      </c>
      <c r="L49" s="42" t="s">
        <v>7</v>
      </c>
      <c r="M49" s="42">
        <v>1</v>
      </c>
      <c r="N49" s="44"/>
      <c r="O49" s="45">
        <v>2000</v>
      </c>
      <c r="P49" s="45">
        <f t="shared" si="9"/>
        <v>2000</v>
      </c>
      <c r="Q49" s="22">
        <v>0</v>
      </c>
      <c r="R49" s="50">
        <f t="shared" si="10"/>
        <v>0</v>
      </c>
      <c r="S49" s="50">
        <f t="shared" si="11"/>
        <v>0</v>
      </c>
      <c r="T49" s="51" t="s">
        <v>55</v>
      </c>
      <c r="U49" s="54"/>
    </row>
    <row r="50" spans="1:21" ht="75" x14ac:dyDescent="0.25">
      <c r="A50" s="40">
        <v>42</v>
      </c>
      <c r="B50" s="41"/>
      <c r="C50" s="42" t="s">
        <v>24</v>
      </c>
      <c r="D50" s="42" t="s">
        <v>28</v>
      </c>
      <c r="E50" s="42">
        <v>1108599</v>
      </c>
      <c r="F50" s="42" t="s">
        <v>141</v>
      </c>
      <c r="G50" s="42" t="s">
        <v>45</v>
      </c>
      <c r="H50" s="42" t="s">
        <v>39</v>
      </c>
      <c r="I50" s="42"/>
      <c r="J50" s="42" t="s">
        <v>36</v>
      </c>
      <c r="K50" s="43" t="s">
        <v>144</v>
      </c>
      <c r="L50" s="42" t="s">
        <v>7</v>
      </c>
      <c r="M50" s="42">
        <v>1</v>
      </c>
      <c r="N50" s="44"/>
      <c r="O50" s="45">
        <v>2000</v>
      </c>
      <c r="P50" s="45">
        <f t="shared" si="0"/>
        <v>2000</v>
      </c>
      <c r="Q50" s="22">
        <v>0</v>
      </c>
      <c r="R50" s="50">
        <f t="shared" si="1"/>
        <v>0</v>
      </c>
      <c r="S50" s="50">
        <f t="shared" si="2"/>
        <v>0</v>
      </c>
      <c r="T50" s="51" t="s">
        <v>55</v>
      </c>
      <c r="U50" s="54"/>
    </row>
    <row r="51" spans="1:21" ht="75" x14ac:dyDescent="0.25">
      <c r="A51" s="40">
        <v>43</v>
      </c>
      <c r="B51" s="41"/>
      <c r="C51" s="42" t="s">
        <v>24</v>
      </c>
      <c r="D51" s="42" t="s">
        <v>28</v>
      </c>
      <c r="E51" s="42">
        <v>1108599</v>
      </c>
      <c r="F51" s="42" t="s">
        <v>142</v>
      </c>
      <c r="G51" s="42" t="s">
        <v>45</v>
      </c>
      <c r="H51" s="42" t="s">
        <v>39</v>
      </c>
      <c r="I51" s="42"/>
      <c r="J51" s="42" t="s">
        <v>36</v>
      </c>
      <c r="K51" s="43" t="s">
        <v>145</v>
      </c>
      <c r="L51" s="42" t="s">
        <v>7</v>
      </c>
      <c r="M51" s="42">
        <v>1</v>
      </c>
      <c r="N51" s="44"/>
      <c r="O51" s="45">
        <v>2000</v>
      </c>
      <c r="P51" s="45">
        <f t="shared" ref="P51:P52" si="12">O51*M51</f>
        <v>2000</v>
      </c>
      <c r="Q51" s="22">
        <v>0</v>
      </c>
      <c r="R51" s="50">
        <f t="shared" ref="R51:R52" si="13">Q51*M51</f>
        <v>0</v>
      </c>
      <c r="S51" s="50">
        <f t="shared" ref="S51:S52" si="14">R51*1.2</f>
        <v>0</v>
      </c>
      <c r="T51" s="51" t="s">
        <v>55</v>
      </c>
      <c r="U51" s="54"/>
    </row>
    <row r="52" spans="1:21" ht="75" x14ac:dyDescent="0.25">
      <c r="A52" s="40">
        <v>44</v>
      </c>
      <c r="B52" s="41"/>
      <c r="C52" s="42" t="s">
        <v>24</v>
      </c>
      <c r="D52" s="42" t="s">
        <v>28</v>
      </c>
      <c r="E52" s="42">
        <v>1108599</v>
      </c>
      <c r="F52" s="42" t="s">
        <v>143</v>
      </c>
      <c r="G52" s="42" t="s">
        <v>45</v>
      </c>
      <c r="H52" s="42" t="s">
        <v>39</v>
      </c>
      <c r="I52" s="42"/>
      <c r="J52" s="42" t="s">
        <v>36</v>
      </c>
      <c r="K52" s="43" t="s">
        <v>146</v>
      </c>
      <c r="L52" s="42" t="s">
        <v>7</v>
      </c>
      <c r="M52" s="42">
        <v>1</v>
      </c>
      <c r="N52" s="44"/>
      <c r="O52" s="45">
        <v>2000</v>
      </c>
      <c r="P52" s="45">
        <f t="shared" si="12"/>
        <v>2000</v>
      </c>
      <c r="Q52" s="22">
        <v>0</v>
      </c>
      <c r="R52" s="50">
        <f t="shared" si="13"/>
        <v>0</v>
      </c>
      <c r="S52" s="50">
        <f t="shared" si="14"/>
        <v>0</v>
      </c>
      <c r="T52" s="51" t="s">
        <v>55</v>
      </c>
      <c r="U52" s="54"/>
    </row>
    <row r="53" spans="1:21" ht="75" x14ac:dyDescent="0.25">
      <c r="A53" s="40">
        <v>45</v>
      </c>
      <c r="B53" s="41"/>
      <c r="C53" s="42" t="s">
        <v>24</v>
      </c>
      <c r="D53" s="42" t="s">
        <v>28</v>
      </c>
      <c r="E53" s="42">
        <v>1117088</v>
      </c>
      <c r="F53" s="42" t="s">
        <v>147</v>
      </c>
      <c r="G53" s="42" t="s">
        <v>46</v>
      </c>
      <c r="H53" s="42">
        <v>551</v>
      </c>
      <c r="I53" s="42"/>
      <c r="J53" s="42" t="s">
        <v>36</v>
      </c>
      <c r="K53" s="43" t="s">
        <v>149</v>
      </c>
      <c r="L53" s="42" t="s">
        <v>7</v>
      </c>
      <c r="M53" s="42">
        <v>1</v>
      </c>
      <c r="N53" s="44"/>
      <c r="O53" s="45">
        <v>2000</v>
      </c>
      <c r="P53" s="45">
        <f t="shared" si="0"/>
        <v>2000</v>
      </c>
      <c r="Q53" s="22">
        <v>0</v>
      </c>
      <c r="R53" s="50">
        <f t="shared" si="1"/>
        <v>0</v>
      </c>
      <c r="S53" s="50">
        <f t="shared" si="2"/>
        <v>0</v>
      </c>
      <c r="T53" s="51" t="s">
        <v>55</v>
      </c>
      <c r="U53" s="54"/>
    </row>
    <row r="54" spans="1:21" ht="75" x14ac:dyDescent="0.25">
      <c r="A54" s="40">
        <v>46</v>
      </c>
      <c r="B54" s="41"/>
      <c r="C54" s="42" t="s">
        <v>24</v>
      </c>
      <c r="D54" s="42" t="s">
        <v>28</v>
      </c>
      <c r="E54" s="42">
        <v>1117088</v>
      </c>
      <c r="F54" s="42" t="s">
        <v>148</v>
      </c>
      <c r="G54" s="42" t="s">
        <v>46</v>
      </c>
      <c r="H54" s="42">
        <v>551</v>
      </c>
      <c r="I54" s="42"/>
      <c r="J54" s="42" t="s">
        <v>36</v>
      </c>
      <c r="K54" s="43" t="s">
        <v>150</v>
      </c>
      <c r="L54" s="42" t="s">
        <v>7</v>
      </c>
      <c r="M54" s="42">
        <v>1</v>
      </c>
      <c r="N54" s="44"/>
      <c r="O54" s="45">
        <v>2000</v>
      </c>
      <c r="P54" s="45">
        <f t="shared" ref="P54" si="15">O54*M54</f>
        <v>2000</v>
      </c>
      <c r="Q54" s="22">
        <v>0</v>
      </c>
      <c r="R54" s="50">
        <f t="shared" ref="R54" si="16">Q54*M54</f>
        <v>0</v>
      </c>
      <c r="S54" s="50">
        <f t="shared" ref="S54" si="17">R54*1.2</f>
        <v>0</v>
      </c>
      <c r="T54" s="51" t="s">
        <v>55</v>
      </c>
      <c r="U54" s="54"/>
    </row>
    <row r="55" spans="1:21" ht="75" x14ac:dyDescent="0.25">
      <c r="A55" s="40">
        <v>47</v>
      </c>
      <c r="B55" s="41"/>
      <c r="C55" s="42" t="s">
        <v>24</v>
      </c>
      <c r="D55" s="42" t="s">
        <v>28</v>
      </c>
      <c r="E55" s="42">
        <v>1117101</v>
      </c>
      <c r="F55" s="42" t="s">
        <v>151</v>
      </c>
      <c r="G55" s="42" t="s">
        <v>47</v>
      </c>
      <c r="H55" s="42">
        <v>552</v>
      </c>
      <c r="I55" s="42"/>
      <c r="J55" s="42" t="s">
        <v>36</v>
      </c>
      <c r="K55" s="43" t="s">
        <v>156</v>
      </c>
      <c r="L55" s="42" t="s">
        <v>7</v>
      </c>
      <c r="M55" s="42">
        <v>1</v>
      </c>
      <c r="N55" s="44"/>
      <c r="O55" s="45">
        <v>2000</v>
      </c>
      <c r="P55" s="45">
        <f t="shared" si="0"/>
        <v>2000</v>
      </c>
      <c r="Q55" s="22">
        <v>0</v>
      </c>
      <c r="R55" s="50">
        <f t="shared" si="1"/>
        <v>0</v>
      </c>
      <c r="S55" s="50">
        <f t="shared" si="2"/>
        <v>0</v>
      </c>
      <c r="T55" s="51" t="s">
        <v>55</v>
      </c>
      <c r="U55" s="54"/>
    </row>
    <row r="56" spans="1:21" ht="75" x14ac:dyDescent="0.25">
      <c r="A56" s="40">
        <v>48</v>
      </c>
      <c r="B56" s="41"/>
      <c r="C56" s="42" t="s">
        <v>24</v>
      </c>
      <c r="D56" s="42" t="s">
        <v>28</v>
      </c>
      <c r="E56" s="42">
        <v>1117101</v>
      </c>
      <c r="F56" s="42" t="s">
        <v>152</v>
      </c>
      <c r="G56" s="42" t="s">
        <v>47</v>
      </c>
      <c r="H56" s="42">
        <v>552</v>
      </c>
      <c r="I56" s="42"/>
      <c r="J56" s="42" t="s">
        <v>36</v>
      </c>
      <c r="K56" s="43" t="s">
        <v>157</v>
      </c>
      <c r="L56" s="42" t="s">
        <v>7</v>
      </c>
      <c r="M56" s="42">
        <v>1</v>
      </c>
      <c r="N56" s="44"/>
      <c r="O56" s="45">
        <v>2000</v>
      </c>
      <c r="P56" s="45">
        <f t="shared" ref="P56" si="18">O56*M56</f>
        <v>2000</v>
      </c>
      <c r="Q56" s="22">
        <v>0</v>
      </c>
      <c r="R56" s="50">
        <f t="shared" ref="R56" si="19">Q56*M56</f>
        <v>0</v>
      </c>
      <c r="S56" s="50">
        <f t="shared" ref="S56" si="20">R56*1.2</f>
        <v>0</v>
      </c>
      <c r="T56" s="51" t="s">
        <v>55</v>
      </c>
      <c r="U56" s="54"/>
    </row>
    <row r="57" spans="1:21" ht="75" x14ac:dyDescent="0.25">
      <c r="A57" s="40">
        <v>49</v>
      </c>
      <c r="B57" s="41"/>
      <c r="C57" s="42" t="s">
        <v>24</v>
      </c>
      <c r="D57" s="42" t="s">
        <v>28</v>
      </c>
      <c r="E57" s="42">
        <v>1117100</v>
      </c>
      <c r="F57" s="42" t="s">
        <v>153</v>
      </c>
      <c r="G57" s="42" t="s">
        <v>48</v>
      </c>
      <c r="H57" s="42">
        <v>552</v>
      </c>
      <c r="I57" s="42"/>
      <c r="J57" s="42" t="s">
        <v>36</v>
      </c>
      <c r="K57" s="43" t="s">
        <v>158</v>
      </c>
      <c r="L57" s="42" t="s">
        <v>7</v>
      </c>
      <c r="M57" s="42">
        <v>1</v>
      </c>
      <c r="N57" s="44"/>
      <c r="O57" s="45">
        <v>2000</v>
      </c>
      <c r="P57" s="45">
        <f t="shared" si="0"/>
        <v>2000</v>
      </c>
      <c r="Q57" s="22">
        <v>0</v>
      </c>
      <c r="R57" s="50">
        <f t="shared" si="1"/>
        <v>0</v>
      </c>
      <c r="S57" s="50">
        <f t="shared" si="2"/>
        <v>0</v>
      </c>
      <c r="T57" s="51" t="s">
        <v>55</v>
      </c>
      <c r="U57" s="54"/>
    </row>
    <row r="58" spans="1:21" ht="75" x14ac:dyDescent="0.25">
      <c r="A58" s="40">
        <v>50</v>
      </c>
      <c r="B58" s="41"/>
      <c r="C58" s="42" t="s">
        <v>24</v>
      </c>
      <c r="D58" s="42" t="s">
        <v>28</v>
      </c>
      <c r="E58" s="42">
        <v>1117100</v>
      </c>
      <c r="F58" s="42" t="s">
        <v>154</v>
      </c>
      <c r="G58" s="42" t="s">
        <v>48</v>
      </c>
      <c r="H58" s="42">
        <v>552</v>
      </c>
      <c r="I58" s="42"/>
      <c r="J58" s="42" t="s">
        <v>36</v>
      </c>
      <c r="K58" s="43" t="s">
        <v>159</v>
      </c>
      <c r="L58" s="42" t="s">
        <v>7</v>
      </c>
      <c r="M58" s="42">
        <v>1</v>
      </c>
      <c r="N58" s="44"/>
      <c r="O58" s="45">
        <v>2000</v>
      </c>
      <c r="P58" s="45">
        <f t="shared" ref="P58:P59" si="21">O58*M58</f>
        <v>2000</v>
      </c>
      <c r="Q58" s="22">
        <v>0</v>
      </c>
      <c r="R58" s="50">
        <f t="shared" ref="R58:R59" si="22">Q58*M58</f>
        <v>0</v>
      </c>
      <c r="S58" s="50">
        <f t="shared" ref="S58:S59" si="23">R58*1.2</f>
        <v>0</v>
      </c>
      <c r="T58" s="51" t="s">
        <v>55</v>
      </c>
      <c r="U58" s="21"/>
    </row>
    <row r="59" spans="1:21" ht="75" x14ac:dyDescent="0.25">
      <c r="A59" s="40">
        <v>51</v>
      </c>
      <c r="B59" s="41"/>
      <c r="C59" s="42" t="s">
        <v>24</v>
      </c>
      <c r="D59" s="42" t="s">
        <v>28</v>
      </c>
      <c r="E59" s="42">
        <v>1117100</v>
      </c>
      <c r="F59" s="42" t="s">
        <v>155</v>
      </c>
      <c r="G59" s="42" t="s">
        <v>48</v>
      </c>
      <c r="H59" s="42">
        <v>552</v>
      </c>
      <c r="I59" s="42"/>
      <c r="J59" s="42" t="s">
        <v>36</v>
      </c>
      <c r="K59" s="43" t="s">
        <v>160</v>
      </c>
      <c r="L59" s="42" t="s">
        <v>7</v>
      </c>
      <c r="M59" s="42">
        <v>1</v>
      </c>
      <c r="N59" s="44"/>
      <c r="O59" s="45">
        <v>2000</v>
      </c>
      <c r="P59" s="45">
        <f t="shared" si="21"/>
        <v>2000</v>
      </c>
      <c r="Q59" s="22">
        <v>0</v>
      </c>
      <c r="R59" s="50">
        <f t="shared" si="22"/>
        <v>0</v>
      </c>
      <c r="S59" s="50">
        <f t="shared" si="23"/>
        <v>0</v>
      </c>
      <c r="T59" s="51" t="s">
        <v>55</v>
      </c>
      <c r="U59" s="21"/>
    </row>
    <row r="60" spans="1:21" ht="28.5" customHeight="1" x14ac:dyDescent="0.25">
      <c r="A60" s="46" t="s">
        <v>11</v>
      </c>
      <c r="B60" s="46"/>
      <c r="C60" s="46"/>
      <c r="D60" s="46"/>
      <c r="E60" s="46"/>
      <c r="F60" s="46"/>
      <c r="G60" s="46"/>
      <c r="H60" s="46"/>
      <c r="I60" s="46"/>
      <c r="J60" s="46"/>
      <c r="K60" s="46"/>
      <c r="L60" s="46"/>
      <c r="M60" s="47">
        <f>SUM(M9:M59)</f>
        <v>51</v>
      </c>
      <c r="N60" s="47"/>
      <c r="O60" s="48"/>
      <c r="P60" s="49">
        <f>SUM(P9:P59)</f>
        <v>102000</v>
      </c>
      <c r="Q60" s="19"/>
      <c r="R60" s="49">
        <f>SUM(R9:R59)</f>
        <v>0</v>
      </c>
      <c r="S60" s="49">
        <f>SUM(S9:S59)</f>
        <v>0</v>
      </c>
      <c r="T60" s="52"/>
      <c r="U60" s="11"/>
    </row>
    <row r="61" spans="1:21" x14ac:dyDescent="0.25">
      <c r="A61" s="2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</row>
    <row r="62" spans="1:21" ht="20.25" x14ac:dyDescent="0.3">
      <c r="A62" s="29" t="s">
        <v>22</v>
      </c>
      <c r="B62" s="29"/>
      <c r="C62" s="29"/>
      <c r="D62" s="29"/>
      <c r="E62" s="29"/>
      <c r="F62" s="33">
        <f>R60</f>
        <v>0</v>
      </c>
      <c r="G62" s="34"/>
      <c r="H62" s="9"/>
      <c r="I62" s="9"/>
      <c r="J62" s="12"/>
      <c r="K62" s="12"/>
      <c r="L62" s="12"/>
      <c r="M62" s="12"/>
      <c r="N62" s="12"/>
      <c r="O62" s="12"/>
    </row>
    <row r="63" spans="1:21" ht="20.25" x14ac:dyDescent="0.3">
      <c r="A63" s="35" t="s">
        <v>52</v>
      </c>
      <c r="B63" s="35"/>
      <c r="C63" s="35"/>
      <c r="D63" s="35"/>
      <c r="E63" s="35"/>
      <c r="F63" s="36">
        <f>S60-R60</f>
        <v>0</v>
      </c>
      <c r="G63" s="37"/>
      <c r="H63" s="9"/>
      <c r="I63" s="9"/>
      <c r="J63" s="12"/>
      <c r="K63" s="12"/>
      <c r="L63" s="12"/>
      <c r="M63" s="12"/>
      <c r="N63" s="12"/>
      <c r="O63" s="12"/>
    </row>
    <row r="64" spans="1:21" ht="20.25" hidden="1" x14ac:dyDescent="0.3">
      <c r="A64" s="29" t="s">
        <v>31</v>
      </c>
      <c r="B64" s="29"/>
      <c r="C64" s="29"/>
      <c r="D64" s="29"/>
      <c r="E64" s="29"/>
      <c r="F64" s="29"/>
      <c r="G64" s="29"/>
      <c r="H64" s="13">
        <f>H63*0.18</f>
        <v>0</v>
      </c>
      <c r="I64" s="14">
        <f>S60-R60</f>
        <v>0</v>
      </c>
      <c r="J64" s="14"/>
      <c r="K64" s="14"/>
      <c r="L64" s="9"/>
      <c r="M64" s="9"/>
      <c r="N64" s="9"/>
      <c r="O64" s="9"/>
      <c r="P64" s="9"/>
      <c r="Q64" s="12"/>
      <c r="R64" s="12"/>
      <c r="S64" s="12"/>
      <c r="T64" s="12"/>
      <c r="U64" s="12"/>
    </row>
    <row r="65" spans="1:21" s="56" customFormat="1" ht="22.5" x14ac:dyDescent="0.25">
      <c r="A65" s="55" t="s">
        <v>26</v>
      </c>
      <c r="B65" s="55"/>
      <c r="C65" s="55"/>
      <c r="D65" s="55"/>
      <c r="E65" s="55"/>
      <c r="F65" s="55"/>
      <c r="G65" s="55"/>
      <c r="H65" s="55"/>
      <c r="I65" s="55"/>
      <c r="J65" s="55"/>
      <c r="K65" s="55"/>
      <c r="L65" s="55"/>
      <c r="M65" s="55"/>
      <c r="N65" s="55"/>
      <c r="O65" s="55"/>
      <c r="P65" s="55"/>
      <c r="Q65" s="55"/>
      <c r="R65" s="55"/>
      <c r="S65" s="55"/>
      <c r="T65" s="55"/>
      <c r="U65" s="55"/>
    </row>
    <row r="66" spans="1:21" s="56" customFormat="1" ht="26.25" customHeight="1" x14ac:dyDescent="0.25">
      <c r="A66" s="57" t="s">
        <v>53</v>
      </c>
      <c r="B66" s="58"/>
      <c r="C66" s="58"/>
      <c r="D66" s="58"/>
      <c r="E66" s="58"/>
      <c r="F66" s="58"/>
      <c r="G66" s="58"/>
      <c r="H66" s="58"/>
      <c r="I66" s="58"/>
      <c r="J66" s="58"/>
      <c r="K66" s="58"/>
      <c r="L66" s="58"/>
      <c r="M66" s="58"/>
      <c r="N66" s="58"/>
      <c r="O66" s="58"/>
      <c r="P66" s="58"/>
      <c r="Q66" s="58"/>
      <c r="R66" s="58"/>
      <c r="S66" s="58"/>
      <c r="T66" s="58"/>
      <c r="U66" s="58"/>
    </row>
    <row r="67" spans="1:21" s="56" customFormat="1" ht="26.25" customHeight="1" x14ac:dyDescent="0.25">
      <c r="A67" s="59" t="s">
        <v>54</v>
      </c>
      <c r="B67" s="60"/>
      <c r="C67" s="60"/>
      <c r="D67" s="60"/>
      <c r="E67" s="60"/>
      <c r="F67" s="60"/>
      <c r="G67" s="60"/>
      <c r="H67" s="60"/>
      <c r="I67" s="60"/>
      <c r="J67" s="60"/>
      <c r="K67" s="60"/>
      <c r="L67" s="60"/>
      <c r="M67" s="60"/>
      <c r="N67" s="60"/>
      <c r="O67" s="60"/>
      <c r="P67" s="60"/>
      <c r="Q67" s="60"/>
      <c r="R67" s="60"/>
      <c r="S67" s="60"/>
      <c r="T67" s="60"/>
      <c r="U67" s="60"/>
    </row>
    <row r="68" spans="1:21" ht="26.25" customHeight="1" x14ac:dyDescent="0.25">
      <c r="A68" s="17"/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</row>
    <row r="69" spans="1:21" ht="20.25" x14ac:dyDescent="0.3">
      <c r="A69" s="4" t="s">
        <v>17</v>
      </c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12"/>
      <c r="R69" s="12"/>
      <c r="S69" s="12"/>
      <c r="T69" s="12"/>
      <c r="U69" s="12"/>
    </row>
    <row r="70" spans="1:21" ht="20.25" x14ac:dyDescent="0.3">
      <c r="A70" s="4" t="s">
        <v>12</v>
      </c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12"/>
      <c r="R70" s="12"/>
      <c r="S70" s="12"/>
      <c r="T70" s="12"/>
      <c r="U70" s="12"/>
    </row>
    <row r="71" spans="1:21" ht="20.25" x14ac:dyDescent="0.3">
      <c r="A71" s="4"/>
      <c r="B71" s="9" t="s">
        <v>13</v>
      </c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12"/>
      <c r="R71" s="12"/>
      <c r="S71" s="12"/>
      <c r="T71" s="12"/>
      <c r="U71" s="12"/>
    </row>
    <row r="72" spans="1:21" ht="20.25" x14ac:dyDescent="0.25">
      <c r="A72" s="25" t="s">
        <v>21</v>
      </c>
      <c r="B72" s="25"/>
      <c r="C72" s="25"/>
      <c r="D72" s="25"/>
      <c r="E72" s="25"/>
      <c r="F72" s="25"/>
      <c r="G72" s="25"/>
      <c r="H72" s="25"/>
      <c r="I72" s="25"/>
      <c r="J72" s="25"/>
      <c r="K72" s="25"/>
      <c r="L72" s="25"/>
      <c r="M72" s="25"/>
      <c r="N72" s="25"/>
      <c r="O72" s="25"/>
      <c r="P72" s="25"/>
      <c r="Q72" s="25"/>
      <c r="R72" s="25"/>
      <c r="S72" s="25"/>
      <c r="T72" s="25"/>
      <c r="U72" s="25"/>
    </row>
    <row r="73" spans="1:21" ht="20.25" x14ac:dyDescent="0.25">
      <c r="A73" s="25" t="s">
        <v>20</v>
      </c>
      <c r="B73" s="27"/>
      <c r="C73" s="27"/>
      <c r="D73" s="27"/>
      <c r="E73" s="27"/>
      <c r="F73" s="27"/>
      <c r="G73" s="27"/>
      <c r="H73" s="27"/>
      <c r="I73" s="27"/>
      <c r="J73" s="27"/>
      <c r="K73" s="27"/>
      <c r="L73" s="27"/>
      <c r="M73" s="27"/>
      <c r="N73" s="27"/>
      <c r="O73" s="27"/>
      <c r="P73" s="27"/>
      <c r="Q73" s="27"/>
      <c r="R73" s="27"/>
      <c r="S73" s="27"/>
      <c r="T73" s="27"/>
      <c r="U73" s="27"/>
    </row>
    <row r="74" spans="1:21" ht="20.25" x14ac:dyDescent="0.25">
      <c r="A74" s="8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</row>
    <row r="75" spans="1:21" ht="21" thickBot="1" x14ac:dyDescent="0.3">
      <c r="A75" s="26"/>
      <c r="B75" s="26"/>
      <c r="C75" s="26"/>
      <c r="D75" s="26"/>
      <c r="E75" s="26"/>
      <c r="F75" s="26"/>
      <c r="G75" s="26"/>
      <c r="H75" s="26"/>
      <c r="I75" s="4"/>
      <c r="J75" s="4"/>
      <c r="K75" s="4"/>
      <c r="L75" s="4"/>
      <c r="M75" s="28"/>
      <c r="N75" s="28"/>
      <c r="O75" s="28"/>
      <c r="P75" s="28"/>
      <c r="Q75" s="28"/>
      <c r="R75" s="28"/>
    </row>
    <row r="76" spans="1:21" ht="20.25" x14ac:dyDescent="0.25">
      <c r="A76" s="23" t="s">
        <v>14</v>
      </c>
      <c r="B76" s="23"/>
      <c r="C76" s="23"/>
      <c r="D76" s="23"/>
      <c r="E76" s="23"/>
      <c r="F76" s="23"/>
      <c r="G76" s="23"/>
      <c r="H76" s="23"/>
      <c r="I76" s="4"/>
      <c r="J76" s="4"/>
      <c r="K76" s="4"/>
      <c r="L76" s="4"/>
      <c r="M76" s="20"/>
      <c r="N76" s="20"/>
      <c r="O76" s="20"/>
      <c r="P76" s="20"/>
      <c r="Q76" s="20"/>
    </row>
    <row r="77" spans="1:21" ht="33.75" customHeight="1" x14ac:dyDescent="0.25">
      <c r="A77" s="8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</row>
    <row r="78" spans="1:21" ht="21" thickBot="1" x14ac:dyDescent="0.3">
      <c r="A78" s="8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28"/>
      <c r="N78" s="28"/>
      <c r="O78" s="28"/>
      <c r="P78" s="28"/>
      <c r="Q78" s="28"/>
      <c r="R78" s="28"/>
    </row>
    <row r="79" spans="1:21" ht="20.25" x14ac:dyDescent="0.25">
      <c r="A79" s="8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24"/>
      <c r="R79" s="24"/>
      <c r="S79" s="24"/>
      <c r="T79" s="24"/>
      <c r="U79" s="24"/>
    </row>
  </sheetData>
  <sheetProtection algorithmName="SHA-512" hashValue="hfHP9GHe6blfBldCjl7mEVXV0iUJcF/9QcMJIFuM8G8nUmpc45+6FijPg+QCEzMD4XSrK23wNkfo3npgigreCg==" saltValue="X4Z8c+qq3JU6OqmIcJTrbQ==" spinCount="100000" sheet="1" formatCells="0" formatColumns="0" formatRows="0" insertColumns="0" insertRows="0" insertHyperlinks="0" deleteColumns="0" deleteRows="0" sort="0" autoFilter="0" pivotTables="0"/>
  <mergeCells count="20">
    <mergeCell ref="A64:G64"/>
    <mergeCell ref="A2:U2"/>
    <mergeCell ref="A3:U3"/>
    <mergeCell ref="A4:U4"/>
    <mergeCell ref="A5:U5"/>
    <mergeCell ref="A6:U6"/>
    <mergeCell ref="A60:L60"/>
    <mergeCell ref="U9:U57"/>
    <mergeCell ref="A62:E62"/>
    <mergeCell ref="F62:G62"/>
    <mergeCell ref="A63:E63"/>
    <mergeCell ref="F63:G63"/>
    <mergeCell ref="A76:H76"/>
    <mergeCell ref="Q79:U79"/>
    <mergeCell ref="A65:U65"/>
    <mergeCell ref="A72:U72"/>
    <mergeCell ref="A75:H75"/>
    <mergeCell ref="A73:U73"/>
    <mergeCell ref="M75:R75"/>
    <mergeCell ref="M78:R78"/>
  </mergeCells>
  <pageMargins left="0.25" right="0.25" top="0.75" bottom="0.75" header="0.3" footer="0.3"/>
  <pageSetup paperSize="9" scale="3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E47C5FB-90C8-4DD9-9C0A-713DD5D723DD}"/>
</file>

<file path=customXml/itemProps2.xml><?xml version="1.0" encoding="utf-8"?>
<ds:datastoreItem xmlns:ds="http://schemas.openxmlformats.org/officeDocument/2006/customXml" ds:itemID="{9E66DD5A-C90C-410B-B7AA-179124900402}"/>
</file>

<file path=customXml/itemProps3.xml><?xml version="1.0" encoding="utf-8"?>
<ds:datastoreItem xmlns:ds="http://schemas.openxmlformats.org/officeDocument/2006/customXml" ds:itemID="{AC9A9EE6-91F3-4C5E-B053-1998020EA1D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Лист3</vt:lpstr>
    </vt:vector>
  </TitlesOfParts>
  <Company>CPC-R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Prokhorov, Nikolay</dc:creator>
  <cp:lastModifiedBy>erin0319</cp:lastModifiedBy>
  <cp:lastPrinted>2019-12-25T06:59:09Z</cp:lastPrinted>
  <dcterms:created xsi:type="dcterms:W3CDTF">2016-10-11T08:44:59Z</dcterms:created>
  <dcterms:modified xsi:type="dcterms:W3CDTF">2024-07-12T12:34:12Z</dcterms:modified>
</cp:coreProperties>
</file>