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06 0249-PROC-2024 Продажа погрузчиков ЗР\01. Форма 1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K11" i="2" l="1"/>
  <c r="J11" i="2"/>
  <c r="I11" i="2"/>
  <c r="L9" i="2"/>
  <c r="J9" i="2"/>
  <c r="L10" i="2" l="1"/>
  <c r="L11" i="2" s="1"/>
  <c r="E14" i="2" l="1"/>
  <c r="E13" i="2"/>
  <c r="J10" i="2" l="1"/>
</calcChain>
</file>

<file path=xl/sharedStrings.xml><?xml version="1.0" encoding="utf-8"?>
<sst xmlns="http://schemas.openxmlformats.org/spreadsheetml/2006/main" count="49" uniqueCount="46">
  <si>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</si>
  <si>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</si>
  <si>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</si>
  <si>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</si>
  <si>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</si>
  <si>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</si>
  <si>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</si>
  <si>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</si>
  <si>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</si>
  <si>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</si>
  <si>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</si>
  <si>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</si>
  <si>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</si>
  <si>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</si>
  <si>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</si>
  <si>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</si>
  <si>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</si>
  <si>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</si>
  <si>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</si>
  <si>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</si>
  <si>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</si>
  <si>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</si>
  <si>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 / Jump-off price, excl VAT,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</si>
  <si>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per ea excl VAT, RUB</t>
    </r>
  </si>
  <si>
    <t>Необходимо заполнить</t>
  </si>
  <si>
    <t>Итого сумма без НДС составляет/ Total amount excluding VAT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</si>
  <si>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20%</t>
    </r>
    <r>
      <rPr>
        <b/>
        <sz val="13"/>
        <color theme="1"/>
        <rFont val="Times New Roman"/>
        <family val="1"/>
        <charset val="204"/>
      </rPr>
      <t>, руб / Jump-off price, incl VAT 20%,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</si>
  <si>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per ea incl VAT 20%, RUB</t>
    </r>
  </si>
  <si>
    <t xml:space="preserve">Итого НДС (20%) составляет / Total Vat  (20%) </t>
  </si>
  <si>
    <t>Гос №/
 num</t>
  </si>
  <si>
    <t xml:space="preserve">Производитель/
Manufacturer
</t>
  </si>
  <si>
    <t>RUB</t>
  </si>
  <si>
    <t>FA55728/
1115715</t>
  </si>
  <si>
    <t>ЗР</t>
  </si>
  <si>
    <t>MERLO</t>
  </si>
  <si>
    <t>Погрузчик с телескопируемой стрелой и с поворотной башней ROTO, R38.16, год выпуска:2008, Заводской номер:B8280484/B825142, Номер двигателя: NL75031 UO12083S Цвет: зеленый.</t>
  </si>
  <si>
    <t>УТ 5894 23</t>
  </si>
  <si>
    <t xml:space="preserve">Условия поставки: Вывоз со складов. Приморский внутригородской район
-Склад НПС Кропоткинская РФ, Краснодарский край, Кавказский район </t>
  </si>
  <si>
    <t>Срок действия предложения:  90 дней с даты вскрытия предложения, указанной в запросе КТК (не менее 90 дней)/ Bid validity: 90 days after date of bid opening (not less then 90 days).</t>
  </si>
  <si>
    <t xml:space="preserve">Склад НПС Кропоткинская РФ, Краснодарский край, Кавказский район </t>
  </si>
  <si>
    <t>3. Покупатель ознакомлен с техническим состоянием оборудования. 
The buyer is acquainted with the technical condition of the equipment.</t>
  </si>
  <si>
    <t>23 КН 4554</t>
  </si>
  <si>
    <t>РЕКОРД</t>
  </si>
  <si>
    <t>FA63424/
1120527</t>
  </si>
  <si>
    <t>Автопогрузчик Рекорд 1S ДВ 1630.30.227.S
(S/N 21211292 D1)</t>
  </si>
  <si>
    <t>Закупка № 0068-PROC-2025 Реализация телескопического погрузчика MERLO ROTO 38.16 и Рекорд  1S ДВ 1630.30.227.S НПС "Кропоткинская" / 
Purchase No.0068-PROC-2025 Sale of the telescopic loader MERLO ROTO and Record the PS Kropotkinskaya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</si>
</sst>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[$₽-419]_-;\-* #,##0.00\ [$₽-419]_-;_-* &quot;-&quot;??\ [$₽-419]_-;_-@_-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5" fillId="3" borderId="4" xfId="0" applyFont="1" applyFill="1" applyBorder="1" applyAlignment="1" applyProtection="1">
      <protection locked="0"/>
    </xf>
    <xf numFmtId="164" fontId="6" fillId="2" borderId="6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64" fontId="19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0" fillId="0" borderId="7" xfId="0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164" fontId="10" fillId="5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164" fontId="10" fillId="0" borderId="1" xfId="2" applyFont="1" applyFill="1" applyBorder="1" applyAlignment="1" applyProtection="1">
      <alignment horizontal="center" vertical="center" wrapText="1"/>
    </xf>
    <xf numFmtId="164" fontId="10" fillId="4" borderId="1" xfId="2" applyFont="1" applyFill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="60" zoomScaleNormal="55" workbookViewId="0">
      <selection activeCell="A20" sqref="A20:L20"/>
    </sheetView>
  </sheetViews>
  <sheetFormatPr defaultRowHeight="15" x14ac:dyDescent="0.25"/>
  <cols>
    <col min="1" max="1" width="6.42578125" customWidth="1"/>
    <col min="2" max="2" width="18.28515625" bestFit="1" customWidth="1"/>
    <col min="3" max="3" width="11.42578125" customWidth="1"/>
    <col min="4" max="4" width="63.85546875" customWidth="1"/>
    <col min="5" max="5" width="25.42578125" customWidth="1"/>
    <col min="6" max="6" width="20.28515625" customWidth="1"/>
    <col min="7" max="7" width="9.85546875" customWidth="1"/>
    <col min="8" max="8" width="11.140625" customWidth="1"/>
    <col min="9" max="9" width="23.42578125" customWidth="1"/>
    <col min="10" max="10" width="26.85546875" customWidth="1"/>
    <col min="11" max="11" width="29.140625" customWidth="1"/>
    <col min="12" max="12" width="34.7109375" customWidth="1"/>
    <col min="13" max="13" width="12.140625" bestFit="1" customWidth="1"/>
    <col min="14" max="14" width="40.42578125" customWidth="1"/>
    <col min="15" max="15" width="12.28515625" customWidth="1"/>
  </cols>
  <sheetData>
    <row r="1" spans="1:14" ht="21" x14ac:dyDescent="0.3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20.25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"/>
      <c r="N2" s="3"/>
    </row>
    <row r="3" spans="1:14" ht="20.25" x14ac:dyDescent="0.25">
      <c r="A3" s="49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3"/>
      <c r="N3" s="3"/>
    </row>
    <row r="4" spans="1:14" ht="20.2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3"/>
      <c r="N4" s="3"/>
    </row>
    <row r="5" spans="1:14" ht="20.2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  <c r="N5" s="3"/>
    </row>
    <row r="6" spans="1:14" ht="55.5" customHeight="1" x14ac:dyDescent="0.25">
      <c r="A6" s="52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"/>
      <c r="N6" s="3"/>
    </row>
    <row r="7" spans="1:14" ht="21" x14ac:dyDescent="0.35">
      <c r="A7" s="4"/>
      <c r="B7" s="5"/>
      <c r="C7" s="5"/>
      <c r="D7" s="5"/>
      <c r="E7" s="5"/>
      <c r="F7" s="5"/>
      <c r="G7" s="5"/>
      <c r="H7" s="5"/>
      <c r="I7" s="6"/>
      <c r="J7" s="6"/>
      <c r="K7" s="7" t="s">
        <v>24</v>
      </c>
      <c r="M7" s="3"/>
      <c r="N7" s="3"/>
    </row>
    <row r="8" spans="1:14" ht="139.15" customHeight="1" x14ac:dyDescent="0.25">
      <c r="A8" s="16" t="s">
        <v>8</v>
      </c>
      <c r="B8" s="16" t="s">
        <v>18</v>
      </c>
      <c r="C8" s="16" t="s">
        <v>3</v>
      </c>
      <c r="D8" s="16" t="s">
        <v>4</v>
      </c>
      <c r="E8" s="16" t="s">
        <v>29</v>
      </c>
      <c r="F8" s="16" t="s">
        <v>30</v>
      </c>
      <c r="G8" s="16" t="s">
        <v>1</v>
      </c>
      <c r="H8" s="16" t="s">
        <v>9</v>
      </c>
      <c r="I8" s="16" t="s">
        <v>22</v>
      </c>
      <c r="J8" s="16" t="s">
        <v>26</v>
      </c>
      <c r="K8" s="16" t="s">
        <v>23</v>
      </c>
      <c r="L8" s="16" t="s">
        <v>27</v>
      </c>
      <c r="M8" s="16" t="s">
        <v>7</v>
      </c>
      <c r="N8" s="16" t="s">
        <v>19</v>
      </c>
    </row>
    <row r="9" spans="1:14" ht="130.5" customHeight="1" x14ac:dyDescent="0.25">
      <c r="A9" s="28">
        <v>1</v>
      </c>
      <c r="B9" s="28" t="s">
        <v>32</v>
      </c>
      <c r="C9" s="28" t="s">
        <v>33</v>
      </c>
      <c r="D9" s="29" t="s">
        <v>35</v>
      </c>
      <c r="E9" s="28" t="s">
        <v>36</v>
      </c>
      <c r="F9" s="30" t="s">
        <v>34</v>
      </c>
      <c r="G9" s="17" t="s">
        <v>6</v>
      </c>
      <c r="H9" s="31">
        <v>1</v>
      </c>
      <c r="I9" s="32">
        <v>1801722</v>
      </c>
      <c r="J9" s="33">
        <f>I9*1.2</f>
        <v>2162066.4</v>
      </c>
      <c r="K9" s="26">
        <v>0</v>
      </c>
      <c r="L9" s="34">
        <f>K9*1.2</f>
        <v>0</v>
      </c>
      <c r="M9" s="22" t="s">
        <v>31</v>
      </c>
      <c r="N9" s="47" t="s">
        <v>39</v>
      </c>
    </row>
    <row r="10" spans="1:14" ht="130.5" customHeight="1" x14ac:dyDescent="0.25">
      <c r="A10" s="28">
        <v>2</v>
      </c>
      <c r="B10" s="28" t="s">
        <v>43</v>
      </c>
      <c r="C10" s="28" t="s">
        <v>33</v>
      </c>
      <c r="D10" s="29" t="s">
        <v>44</v>
      </c>
      <c r="E10" s="28" t="s">
        <v>41</v>
      </c>
      <c r="F10" s="30" t="s">
        <v>42</v>
      </c>
      <c r="G10" s="17" t="s">
        <v>6</v>
      </c>
      <c r="H10" s="31">
        <v>1</v>
      </c>
      <c r="I10" s="32">
        <v>260234</v>
      </c>
      <c r="J10" s="33">
        <f>I10*1.2</f>
        <v>312280.8</v>
      </c>
      <c r="K10" s="26">
        <v>0</v>
      </c>
      <c r="L10" s="34">
        <f>K10*1.2</f>
        <v>0</v>
      </c>
      <c r="M10" s="22" t="s">
        <v>31</v>
      </c>
      <c r="N10" s="48"/>
    </row>
    <row r="11" spans="1:14" ht="20.25" x14ac:dyDescent="0.25">
      <c r="A11" s="37" t="s">
        <v>10</v>
      </c>
      <c r="B11" s="38"/>
      <c r="C11" s="38"/>
      <c r="D11" s="38"/>
      <c r="E11" s="38"/>
      <c r="F11" s="38"/>
      <c r="G11" s="38"/>
      <c r="H11" s="39"/>
      <c r="I11" s="18">
        <f>SUM(I9:I10)</f>
        <v>2061956</v>
      </c>
      <c r="J11" s="18">
        <f>SUM(J9:J10)</f>
        <v>2474347.1999999997</v>
      </c>
      <c r="K11" s="8">
        <f>SUM(K9:K10)</f>
        <v>0</v>
      </c>
      <c r="L11" s="23">
        <f>SUM(L9:L10)</f>
        <v>0</v>
      </c>
      <c r="M11" s="3"/>
      <c r="N11" s="3"/>
    </row>
    <row r="12" spans="1:14" x14ac:dyDescent="0.25">
      <c r="A12" s="19"/>
      <c r="B12" s="20"/>
      <c r="C12" s="20"/>
      <c r="D12" s="20"/>
      <c r="E12" s="20"/>
      <c r="F12" s="20"/>
      <c r="G12" s="20"/>
      <c r="H12" s="20"/>
      <c r="I12" s="21"/>
      <c r="J12" s="21"/>
      <c r="K12" s="3"/>
      <c r="L12" s="3"/>
      <c r="M12" s="3"/>
      <c r="N12" s="3"/>
    </row>
    <row r="13" spans="1:14" ht="20.25" x14ac:dyDescent="0.3">
      <c r="A13" s="36" t="s">
        <v>25</v>
      </c>
      <c r="B13" s="36"/>
      <c r="C13" s="36"/>
      <c r="D13" s="36"/>
      <c r="E13" s="35">
        <f>K11</f>
        <v>0</v>
      </c>
      <c r="F13" s="24"/>
      <c r="G13" s="24"/>
      <c r="H13" s="24"/>
      <c r="I13" s="25"/>
      <c r="J13" s="25"/>
      <c r="K13" s="25"/>
      <c r="L13" s="25"/>
      <c r="M13" s="3"/>
      <c r="N13" s="3"/>
    </row>
    <row r="14" spans="1:14" ht="20.25" x14ac:dyDescent="0.3">
      <c r="A14" s="36" t="s">
        <v>28</v>
      </c>
      <c r="B14" s="36"/>
      <c r="C14" s="36"/>
      <c r="D14" s="36"/>
      <c r="E14" s="35">
        <f>L11-K11</f>
        <v>0</v>
      </c>
      <c r="F14" s="24"/>
      <c r="G14" s="24"/>
      <c r="H14" s="24"/>
      <c r="I14" s="25"/>
      <c r="J14" s="25"/>
      <c r="K14" s="25"/>
      <c r="L14" s="25"/>
      <c r="M14" s="3"/>
      <c r="N14" s="11"/>
    </row>
    <row r="15" spans="1:14" ht="40.5" customHeight="1" x14ac:dyDescent="0.25">
      <c r="A15" s="36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"/>
      <c r="N15" s="3"/>
    </row>
    <row r="16" spans="1:14" ht="20.25" x14ac:dyDescent="0.3">
      <c r="A16" s="12" t="s">
        <v>17</v>
      </c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3"/>
      <c r="N16" s="3"/>
    </row>
    <row r="17" spans="1:14" ht="20.25" x14ac:dyDescent="0.3">
      <c r="A17" s="12" t="s">
        <v>38</v>
      </c>
      <c r="B17" s="9"/>
      <c r="C17" s="9"/>
      <c r="D17" s="9"/>
      <c r="E17" s="9"/>
      <c r="F17" s="9"/>
      <c r="G17" s="9"/>
      <c r="H17" s="9"/>
      <c r="I17" s="10"/>
      <c r="J17" s="10"/>
      <c r="K17" s="10"/>
      <c r="L17" s="10"/>
      <c r="M17" s="3"/>
      <c r="N17" s="13"/>
    </row>
    <row r="18" spans="1:14" ht="20.25" x14ac:dyDescent="0.3">
      <c r="A18" s="12"/>
      <c r="B18" s="9" t="s">
        <v>11</v>
      </c>
      <c r="C18" s="9"/>
      <c r="D18" s="9"/>
      <c r="E18" s="9"/>
      <c r="F18" s="9"/>
      <c r="G18" s="9"/>
      <c r="H18" s="9"/>
      <c r="I18" s="10"/>
      <c r="J18" s="10"/>
      <c r="K18" s="10"/>
      <c r="L18" s="10"/>
      <c r="M18" s="3"/>
      <c r="N18" s="3"/>
    </row>
    <row r="19" spans="1:14" ht="20.25" x14ac:dyDescent="0.25">
      <c r="A19" s="43" t="s">
        <v>21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3"/>
      <c r="N19" s="3"/>
    </row>
    <row r="20" spans="1:14" ht="42.6" customHeight="1" x14ac:dyDescent="0.25">
      <c r="A20" s="43" t="s">
        <v>20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3"/>
      <c r="N20" s="3"/>
    </row>
    <row r="21" spans="1:14" ht="21.75" customHeight="1" x14ac:dyDescent="0.25">
      <c r="A21" s="46" t="s">
        <v>40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3"/>
      <c r="N21" s="3"/>
    </row>
    <row r="22" spans="1:14" ht="21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3"/>
      <c r="N22" s="3"/>
    </row>
    <row r="23" spans="1:14" ht="21.7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"/>
      <c r="N23" s="3"/>
    </row>
    <row r="24" spans="1:14" ht="20.25" x14ac:dyDescent="0.2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"/>
      <c r="N24" s="3"/>
    </row>
    <row r="25" spans="1:14" ht="21" thickBot="1" x14ac:dyDescent="0.3">
      <c r="A25" s="44"/>
      <c r="B25" s="44"/>
      <c r="C25" s="44"/>
      <c r="D25" s="44"/>
      <c r="E25" s="44"/>
      <c r="F25" s="12"/>
      <c r="G25" s="12"/>
      <c r="H25" s="12"/>
      <c r="I25" s="42"/>
      <c r="J25" s="42"/>
      <c r="K25" s="42"/>
      <c r="L25" s="42"/>
      <c r="M25" s="3"/>
      <c r="N25" s="3"/>
    </row>
    <row r="26" spans="1:14" ht="20.25" x14ac:dyDescent="0.25">
      <c r="A26" s="40" t="s">
        <v>12</v>
      </c>
      <c r="B26" s="40"/>
      <c r="C26" s="40"/>
      <c r="D26" s="40"/>
      <c r="E26" s="40"/>
      <c r="F26" s="12"/>
      <c r="G26" s="12"/>
      <c r="H26" s="12"/>
      <c r="I26" s="41" t="s">
        <v>13</v>
      </c>
      <c r="J26" s="41"/>
      <c r="K26" s="41"/>
      <c r="L26" s="41"/>
      <c r="M26" s="3"/>
      <c r="N26" s="3"/>
    </row>
    <row r="27" spans="1:14" ht="20.25" x14ac:dyDescent="0.25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"/>
      <c r="N27" s="3"/>
    </row>
    <row r="28" spans="1:14" ht="21" thickBot="1" x14ac:dyDescent="0.3">
      <c r="A28" s="15"/>
      <c r="B28" s="12"/>
      <c r="C28" s="12"/>
      <c r="D28" s="12"/>
      <c r="E28" s="12"/>
      <c r="F28" s="12"/>
      <c r="G28" s="12"/>
      <c r="H28" s="12"/>
      <c r="I28" s="42"/>
      <c r="J28" s="42"/>
      <c r="K28" s="42"/>
      <c r="L28" s="42"/>
      <c r="M28" s="3"/>
      <c r="N28" s="3"/>
    </row>
    <row r="29" spans="1:14" ht="20.25" x14ac:dyDescent="0.25">
      <c r="A29" s="15"/>
      <c r="B29" s="12"/>
      <c r="C29" s="12"/>
      <c r="D29" s="12"/>
      <c r="E29" s="12"/>
      <c r="F29" s="12"/>
      <c r="G29" s="12"/>
      <c r="H29" s="12"/>
      <c r="I29" s="41" t="s">
        <v>14</v>
      </c>
      <c r="J29" s="41"/>
      <c r="K29" s="41"/>
      <c r="L29" s="41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sheetProtection algorithmName="SHA-512" hashValue="Df/OprYUJADhtqiOuxG+lZnxejKDOLQi+lCw0jGHwJq2Ptco5Bd+ivIVAcjXpF2PTJfNlzfSu2YGxpRx1MCpnw==" saltValue="ksZDWr3fI43BdQUwnz3fTA==" spinCount="100000" sheet="1" formatCells="0" formatColumns="0" formatRows="0" insertColumns="0" insertRows="0" insertHyperlinks="0" deleteColumns="0" deleteRows="0" sort="0" autoFilter="0" pivotTables="0"/>
  <mergeCells count="19">
    <mergeCell ref="N9:N10"/>
    <mergeCell ref="A2:L2"/>
    <mergeCell ref="A3:L3"/>
    <mergeCell ref="A4:L4"/>
    <mergeCell ref="A5:L5"/>
    <mergeCell ref="A6:L6"/>
    <mergeCell ref="I28:L28"/>
    <mergeCell ref="I29:L29"/>
    <mergeCell ref="A15:L15"/>
    <mergeCell ref="A19:L19"/>
    <mergeCell ref="A25:E25"/>
    <mergeCell ref="I25:L25"/>
    <mergeCell ref="A20:L20"/>
    <mergeCell ref="A21:L21"/>
    <mergeCell ref="A13:D13"/>
    <mergeCell ref="A14:D14"/>
    <mergeCell ref="A11:H11"/>
    <mergeCell ref="A26:E26"/>
    <mergeCell ref="I26:L26"/>
  </mergeCells>
  <pageMargins left="0.51181102362204722" right="0.51181102362204722" top="0.55118110236220474" bottom="0.55118110236220474" header="0.31496062992125984" footer="0.31496062992125984"/>
  <pageSetup paperSize="9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8F1123-C2DC-4BF5-A39E-866F37F5C415}"/>
</file>

<file path=customXml/itemProps2.xml><?xml version="1.0" encoding="utf-8"?>
<ds:datastoreItem xmlns:ds="http://schemas.openxmlformats.org/officeDocument/2006/customXml" ds:itemID="{A11A62E5-10CF-40F1-B2D8-BB6EFF722668}"/>
</file>

<file path=customXml/itemProps3.xml><?xml version="1.0" encoding="utf-8"?>
<ds:datastoreItem xmlns:ds="http://schemas.openxmlformats.org/officeDocument/2006/customXml" ds:itemID="{9605E24E-749B-465D-BF73-9EB7687C8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2019-12-23T11:38:18Z</cp:lastPrinted>
  <dcterms:created xsi:type="dcterms:W3CDTF">2016-10-11T08:44:59Z</dcterms:created>
  <dcterms:modified xsi:type="dcterms:W3CDTF">2025-04-01T12:38:14Z</dcterms:modified>
</cp:coreProperties>
</file>