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General Business\Procurement Department\Прохоров ОЦЕНКА\2 Дог ПРОДАЖА\329 продажа пож машин\Документы для публикации\"/>
    </mc:Choice>
  </mc:AlternateContent>
  <bookViews>
    <workbookView xWindow="0" yWindow="0" windowWidth="17895" windowHeight="12345"/>
  </bookViews>
  <sheets>
    <sheet name="Лист2" sheetId="2" r:id="rId1"/>
    <sheet name="Лист3" sheetId="3" r:id="rId2"/>
  </sheets>
  <definedNames>
    <definedName name="_xlnm.Print_Area" localSheetId="0">Лист2!$A$1:$N$35</definedName>
  </definedNames>
  <calcPr calcId="162913" refMode="R1C1"/>
</workbook>
</file>

<file path=xl/calcChain.xml><?xml version="1.0" encoding="utf-8"?>
<calcChain xmlns="http://schemas.openxmlformats.org/spreadsheetml/2006/main">
  <c r="K13" i="2" l="1"/>
  <c r="L10" i="2"/>
  <c r="L11" i="2"/>
  <c r="L12" i="2"/>
  <c r="L9" i="2"/>
  <c r="I13" i="2"/>
  <c r="J11" i="2"/>
  <c r="J12" i="2"/>
  <c r="J10" i="2"/>
  <c r="J9" i="2"/>
  <c r="J13" i="2" s="1"/>
  <c r="L13" i="2" l="1"/>
  <c r="E16" i="2" s="1"/>
  <c r="E15" i="2"/>
</calcChain>
</file>

<file path=xl/sharedStrings.xml><?xml version="1.0" encoding="utf-8"?>
<sst xmlns="http://schemas.openxmlformats.org/spreadsheetml/2006/main" count="67" uniqueCount="55">
  <si>
    <t>Дата котировки/ Quote date: дд.мм.гггг/dd.mm.yyyy</t>
  </si>
  <si>
    <t>UOM / ед.изм.</t>
  </si>
  <si>
    <t>ПРИЛОЖЕНИЕ/EXHIBIT №2</t>
  </si>
  <si>
    <t>Регион/
Region</t>
  </si>
  <si>
    <t>Наименование продукции/
 Product name</t>
  </si>
  <si>
    <t>БЛАНК КОМПАНИИ-УЧАСТНИЦЫ ТЕНДЕРА/ Bidder’s letterhead</t>
  </si>
  <si>
    <t>шт</t>
  </si>
  <si>
    <t>Валюта/ Currency</t>
  </si>
  <si>
    <t>Item / Поз.</t>
  </si>
  <si>
    <t>Кол-во компл./ QTY sets</t>
  </si>
  <si>
    <t>Итого по тендерному предложению / BID Total</t>
  </si>
  <si>
    <t>Примечание:</t>
  </si>
  <si>
    <t>(дата/date)</t>
  </si>
  <si>
    <t>(подпись, печать/signature, seal)</t>
  </si>
  <si>
    <t>(Ф.И.О., должность/Name, title)</t>
  </si>
  <si>
    <t>Образец Тендерного предложения Компании-учатсницы / Bidder’s bid template</t>
  </si>
  <si>
    <t>ТЕНДЕРНОЕ ПРЕДЛОЖЕНИЕ/Bid</t>
  </si>
  <si>
    <t>Условия оплаты: Аванс 100% / Terms of payment: Advance payment 100%</t>
  </si>
  <si>
    <t>Артикул</t>
  </si>
  <si>
    <r>
      <t xml:space="preserve">Реквизиты грузоотправителя / </t>
    </r>
    <r>
      <rPr>
        <b/>
        <sz val="13"/>
        <rFont val="Times New Roman"/>
        <family val="1"/>
        <charset val="204"/>
      </rPr>
      <t>Delivery address (details)</t>
    </r>
  </si>
  <si>
    <t>2. В цену товара включены транспортные расходы. Общая стоимость товаров включает в себя все расходы по вывозу товара со склада продавца/
The Goods' pirce includes transportation cost. Total cost of Goods includes all costs associated with the Goods transportation from Seller's warehouse.</t>
  </si>
  <si>
    <r>
      <t xml:space="preserve">Начальная минимальная цена </t>
    </r>
    <r>
      <rPr>
        <b/>
        <u/>
        <sz val="13"/>
        <color theme="1"/>
        <rFont val="Times New Roman"/>
        <family val="1"/>
        <charset val="204"/>
      </rPr>
      <t>без НДС</t>
    </r>
    <r>
      <rPr>
        <b/>
        <sz val="13"/>
        <color theme="1"/>
        <rFont val="Times New Roman"/>
        <family val="1"/>
        <charset val="204"/>
      </rPr>
      <t>, руб / Jump-off price, excl VAT, RUB</t>
    </r>
  </si>
  <si>
    <r>
      <t xml:space="preserve">Цена за ед. </t>
    </r>
    <r>
      <rPr>
        <b/>
        <u/>
        <sz val="13"/>
        <color theme="1"/>
        <rFont val="Times New Roman"/>
        <family val="1"/>
        <charset val="204"/>
      </rPr>
      <t>без НДС</t>
    </r>
    <r>
      <rPr>
        <b/>
        <sz val="13"/>
        <color theme="1"/>
        <rFont val="Times New Roman"/>
        <family val="1"/>
        <charset val="204"/>
      </rPr>
      <t>, руб/ Price per ea excl VAT, RUB</t>
    </r>
  </si>
  <si>
    <t>Необходимо заполнить</t>
  </si>
  <si>
    <t>Итого сумма без НДС составляет/ Total amount excluding VAT</t>
  </si>
  <si>
    <t>Гос №/
 num</t>
  </si>
  <si>
    <t xml:space="preserve">Производитель/
Manufacturer
</t>
  </si>
  <si>
    <t>RUB</t>
  </si>
  <si>
    <t>Срок действия предложения:   90 дней с даты вскрытия предложения, указанной в запросе КТК (не менее 90 дней)/ Bid validity: 90 days after date of bid opening (not less then 90 days).</t>
  </si>
  <si>
    <t>FM012182</t>
  </si>
  <si>
    <t xml:space="preserve">Автомобиль пожарный пенного тушения АПТ-7.0-40 (43118)-23ВР.1 2013 г.в., рег. знак A245ВТ 126, VIN-код XVZ489222D0000073, модель 740300, № двигателя C2698358, шасси (рама)№ ХТС43118КС2420804, кузов (кабина, прицеп) № 2305119, цвет кузова ГОСТ Р 50574-02, показания спидометра 10722 км, наработка моточасов 612,4 ч. </t>
  </si>
  <si>
    <t>FM012183</t>
  </si>
  <si>
    <t xml:space="preserve">Автомобиль пожарный пенного тушения АПТ-7.0-40 (43118)-23ВР.1 2013 г.в., рег. знак A247ВТ 126, VIN-код XVZ489222D0000074, модель 740300, № двигателя C2700372, шасси (рама)№ ХТС43118КС1265870, кузов (кабина, прицеп) № 2307202, цвет кузова ГОСТ Р 50574-02, показания спидометра 9158 км, наработка моточасов 661,4 ч. </t>
  </si>
  <si>
    <t>FM010563</t>
  </si>
  <si>
    <t xml:space="preserve">Автомобиль пожарный пенного тушения АПТ-7.0-40 (43118)-23ВР.1 2013 г.в., рег. знак К 408 МУ 123, VIN-код VIN XVZ489222D0000068, модель 740300, № двигателя С2699880, шасси (рама)№ ХТС43118КС1265465, кузов (кабина, прицеп) № 2306616, цвет кузова ГОСТ Р 50574-02, показания спидометра 12776 км, наработка моточасов 103,0 ч. </t>
  </si>
  <si>
    <t xml:space="preserve">FM010566 </t>
  </si>
  <si>
    <t xml:space="preserve">Автомобиль пожарный пенного тушения АПТ-7.0-40 (43118)-23ВР.1 2013 г.в., рег. знак К 411 МУ 123, VIN-код VIN XVZ489222D0000071, модель 740300, № двигателя С2698824, шасси (рама)№ ХТС43118КС2420839, кузов (кабина, прицеп) № 2305581, цвет кузова ГОСТ Р 50574-02, показания спидометра 13786 км, наработка моточасов 96,8 ч. </t>
  </si>
  <si>
    <t>A245ВТ 126</t>
  </si>
  <si>
    <t xml:space="preserve"> A247ВТ 126</t>
  </si>
  <si>
    <t>К 408 МУ 123</t>
  </si>
  <si>
    <t>К 411 МУ 123</t>
  </si>
  <si>
    <t>Закупка №0013-PROC-2026 Реализация пожарных автомобилей с НПС Центрального и Западного региона / 
Purchase No.0013-PROC-2026 Sales of fire trucks with pump stations of the Central and Western regions</t>
  </si>
  <si>
    <t>1. Каждая страница коммерческого предложения визируется уполномоченным лицом участника закупки/
Each page of the bid shall be initialed by an authorized officer of the bidder</t>
  </si>
  <si>
    <t>Склад НПС "Комсомольская" по адресу: РФ, Республика Калмыкия, Черноземельcкий район</t>
  </si>
  <si>
    <t>ЗР</t>
  </si>
  <si>
    <t>ЦР</t>
  </si>
  <si>
    <t xml:space="preserve">Склад НПС "А-НПС-5А" 
Астраханская область, Наримановский район, МО «Астраханский Сельсовет»
5 км от поворота на 105 км трассы Астрахань- Элиста (Р-216)
</t>
  </si>
  <si>
    <t>Склад "НПС-7"
   Краснодарский край, Динской район ст. Старомышастовская</t>
  </si>
  <si>
    <t xml:space="preserve">Итого НДС (22%) составляет / Total Vat  (22%) </t>
  </si>
  <si>
    <t xml:space="preserve">Условия поставки- Вывоз со складов:
- Склад НПС "Комсомольская", РФ, Республика Калмыкия, Черноземельcкий район
- Склад НПС "А-НПС-5А", Астраханская область, Наримановский район, МО «Астраханский Сельсовет» 5 км от поворота на 105 км трассы Астрахань- Элиста (Р-216)
- Склад "НПС-7"Краснодарский край, Динской район ст. Старомышастовская
</t>
  </si>
  <si>
    <t>3. Участник тендера вправе подать заявку на любое количество единиц техники / The bidder has the right to apply for any number of units of equipment</t>
  </si>
  <si>
    <r>
      <t xml:space="preserve">Начальная минимальная цена </t>
    </r>
    <r>
      <rPr>
        <b/>
        <u/>
        <sz val="13"/>
        <color theme="1"/>
        <rFont val="Times New Roman"/>
        <family val="1"/>
        <charset val="204"/>
      </rPr>
      <t>с  НДС 22%</t>
    </r>
    <r>
      <rPr>
        <b/>
        <sz val="13"/>
        <color theme="1"/>
        <rFont val="Times New Roman"/>
        <family val="1"/>
        <charset val="204"/>
      </rPr>
      <t>, руб / Jump-off price, incl VAT 22%, RUB</t>
    </r>
  </si>
  <si>
    <r>
      <t xml:space="preserve">Цена за ед. </t>
    </r>
    <r>
      <rPr>
        <b/>
        <u/>
        <sz val="13"/>
        <color theme="1"/>
        <rFont val="Times New Roman"/>
        <family val="1"/>
        <charset val="204"/>
      </rPr>
      <t>с НДС 22%</t>
    </r>
    <r>
      <rPr>
        <b/>
        <sz val="13"/>
        <color theme="1"/>
        <rFont val="Times New Roman"/>
        <family val="1"/>
        <charset val="204"/>
      </rPr>
      <t>, руб/ Price per ea incl VAT 22%, RUB</t>
    </r>
  </si>
  <si>
    <t>Автомобиль пожарный пенного тушения АПТ-7.0-40 (43118)-23ВР.1
ОАО "Варгашинский завод ППСО"</t>
  </si>
  <si>
    <t>4. Покупатель ознакомлен с техническим состоянием оборудования. 
The buyer is acquainted with the technical condition of the equipment.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</si>
</sst>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₽_-;\-* #,##0.00\ _₽_-;_-* &quot;-&quot;??\ _₽_-;_-@_-"/>
    <numFmt numFmtId="165" formatCode="_-* #,##0.00\ [$₽-419]_-;\-* #,##0.00\ [$₽-419]_-;_-* &quot;-&quot;??\ [$₽-419]_-;_-@_-"/>
  </numFmts>
  <fonts count="17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i/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sz val="16"/>
      <name val="Times New Roman"/>
      <family val="1"/>
      <charset val="204"/>
    </font>
    <font>
      <b/>
      <u/>
      <sz val="13"/>
      <color theme="1"/>
      <name val="Times New Roman"/>
      <family val="1"/>
      <charset val="204"/>
    </font>
    <font>
      <sz val="16"/>
      <name val="Calibri"/>
      <family val="2"/>
      <charset val="204"/>
      <scheme val="minor"/>
    </font>
    <font>
      <sz val="16"/>
      <color rgb="FFFF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164" fontId="9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13" fillId="3" borderId="4" xfId="0" applyFont="1" applyFill="1" applyBorder="1" applyAlignme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164" fontId="0" fillId="0" borderId="0" xfId="0" applyNumberFormat="1" applyProtection="1">
      <protection locked="0"/>
    </xf>
    <xf numFmtId="0" fontId="2" fillId="0" borderId="0" xfId="0" applyFont="1" applyAlignment="1" applyProtection="1">
      <alignment horizontal="left" vertical="center"/>
      <protection locked="0"/>
    </xf>
    <xf numFmtId="3" fontId="0" fillId="0" borderId="0" xfId="0" applyNumberFormat="1" applyProtection="1"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</xf>
    <xf numFmtId="164" fontId="16" fillId="2" borderId="6" xfId="0" applyNumberFormat="1" applyFont="1" applyFill="1" applyBorder="1" applyAlignment="1" applyProtection="1">
      <alignment vertical="center" wrapText="1"/>
    </xf>
    <xf numFmtId="164" fontId="6" fillId="2" borderId="6" xfId="0" applyNumberFormat="1" applyFont="1" applyFill="1" applyBorder="1" applyAlignment="1" applyProtection="1">
      <alignment vertical="center" wrapText="1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/>
      <protection locked="0"/>
    </xf>
    <xf numFmtId="165" fontId="5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5" fillId="2" borderId="3" xfId="0" applyFont="1" applyFill="1" applyBorder="1" applyAlignment="1" applyProtection="1">
      <alignment horizontal="right" vertical="center" wrapText="1"/>
    </xf>
    <xf numFmtId="0" fontId="5" fillId="2" borderId="4" xfId="0" applyFont="1" applyFill="1" applyBorder="1" applyAlignment="1" applyProtection="1">
      <alignment horizontal="right" vertical="center" wrapText="1"/>
    </xf>
    <xf numFmtId="0" fontId="5" fillId="2" borderId="5" xfId="0" applyFont="1" applyFill="1" applyBorder="1" applyAlignment="1" applyProtection="1">
      <alignment horizontal="right" vertical="center" wrapText="1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left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4" fontId="2" fillId="2" borderId="1" xfId="0" applyNumberFormat="1" applyFont="1" applyFill="1" applyBorder="1" applyAlignment="1" applyProtection="1">
      <alignment horizontal="center" vertical="center" wrapText="1"/>
    </xf>
    <xf numFmtId="164" fontId="2" fillId="0" borderId="1" xfId="2" applyFont="1" applyFill="1" applyBorder="1" applyAlignment="1" applyProtection="1">
      <alignment horizontal="center" vertical="center" wrapText="1"/>
    </xf>
    <xf numFmtId="164" fontId="2" fillId="5" borderId="1" xfId="2" applyFont="1" applyFill="1" applyBorder="1" applyAlignment="1" applyProtection="1">
      <alignment horizontal="center" vertical="center" wrapText="1"/>
      <protection locked="0"/>
    </xf>
    <xf numFmtId="164" fontId="2" fillId="4" borderId="1" xfId="2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3" fillId="0" borderId="0" xfId="0" applyFont="1"/>
    <xf numFmtId="0" fontId="0" fillId="0" borderId="0" xfId="0" applyProtection="1"/>
    <xf numFmtId="0" fontId="15" fillId="0" borderId="0" xfId="0" applyFont="1" applyAlignment="1" applyProtection="1">
      <alignment horizontal="left" vertical="center" wrapText="1"/>
    </xf>
    <xf numFmtId="0" fontId="14" fillId="0" borderId="0" xfId="0" applyFont="1" applyAlignment="1" applyProtection="1">
      <alignment horizontal="left" vertical="center" wrapText="1"/>
    </xf>
  </cellXfs>
  <cellStyles count="3">
    <cellStyle name="Normal 4" xfId="1"/>
    <cellStyle name="Обычный" xfId="0" builtinId="0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tabSelected="1" view="pageBreakPreview" zoomScale="60" zoomScaleNormal="55" workbookViewId="0">
      <selection activeCell="I9" sqref="I9"/>
    </sheetView>
  </sheetViews>
  <sheetFormatPr defaultRowHeight="15" x14ac:dyDescent="0.25"/>
  <cols>
    <col min="1" max="1" width="6.42578125" customWidth="1"/>
    <col min="2" max="2" width="18.28515625" bestFit="1" customWidth="1"/>
    <col min="3" max="3" width="11.42578125" customWidth="1"/>
    <col min="4" max="4" width="67.140625" customWidth="1"/>
    <col min="5" max="5" width="25.42578125" customWidth="1"/>
    <col min="6" max="6" width="32.42578125" customWidth="1"/>
    <col min="7" max="7" width="9.85546875" customWidth="1"/>
    <col min="8" max="8" width="11.140625" customWidth="1"/>
    <col min="9" max="9" width="23.42578125" customWidth="1"/>
    <col min="10" max="10" width="26.85546875" customWidth="1"/>
    <col min="11" max="11" width="29.140625" customWidth="1"/>
    <col min="12" max="12" width="34.7109375" customWidth="1"/>
    <col min="13" max="13" width="12.140625" bestFit="1" customWidth="1"/>
    <col min="14" max="14" width="40.42578125" customWidth="1"/>
    <col min="15" max="15" width="12.28515625" customWidth="1"/>
  </cols>
  <sheetData>
    <row r="1" spans="1:14" ht="21" x14ac:dyDescent="0.35">
      <c r="A1" s="1" t="s">
        <v>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</row>
    <row r="2" spans="1:14" ht="20.25" x14ac:dyDescent="0.25">
      <c r="A2" s="30" t="s">
        <v>15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"/>
      <c r="N2" s="3"/>
    </row>
    <row r="3" spans="1:14" ht="20.25" x14ac:dyDescent="0.25">
      <c r="A3" s="30" t="s">
        <v>5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"/>
      <c r="N3" s="3"/>
    </row>
    <row r="4" spans="1:14" ht="20.25" x14ac:dyDescent="0.25">
      <c r="A4" s="31" t="s">
        <v>0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"/>
      <c r="N4" s="3"/>
    </row>
    <row r="5" spans="1:14" ht="20.25" x14ac:dyDescent="0.25">
      <c r="A5" s="32" t="s">
        <v>16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"/>
      <c r="N5" s="3"/>
    </row>
    <row r="6" spans="1:14" ht="43.5" customHeight="1" x14ac:dyDescent="0.25">
      <c r="A6" s="33" t="s">
        <v>41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"/>
      <c r="N6" s="3"/>
    </row>
    <row r="7" spans="1:14" ht="21" x14ac:dyDescent="0.35">
      <c r="A7" s="4"/>
      <c r="B7" s="5"/>
      <c r="C7" s="5"/>
      <c r="D7" s="5"/>
      <c r="E7" s="5"/>
      <c r="F7" s="5"/>
      <c r="G7" s="5"/>
      <c r="H7" s="5"/>
      <c r="I7" s="6"/>
      <c r="J7" s="6"/>
      <c r="K7" s="7" t="s">
        <v>23</v>
      </c>
      <c r="L7" s="3"/>
      <c r="M7" s="3"/>
      <c r="N7" s="3"/>
    </row>
    <row r="8" spans="1:14" ht="139.15" customHeight="1" x14ac:dyDescent="0.25">
      <c r="A8" s="14" t="s">
        <v>8</v>
      </c>
      <c r="B8" s="14" t="s">
        <v>18</v>
      </c>
      <c r="C8" s="14" t="s">
        <v>3</v>
      </c>
      <c r="D8" s="14" t="s">
        <v>4</v>
      </c>
      <c r="E8" s="14" t="s">
        <v>25</v>
      </c>
      <c r="F8" s="14" t="s">
        <v>26</v>
      </c>
      <c r="G8" s="14" t="s">
        <v>1</v>
      </c>
      <c r="H8" s="14" t="s">
        <v>9</v>
      </c>
      <c r="I8" s="14" t="s">
        <v>21</v>
      </c>
      <c r="J8" s="14" t="s">
        <v>51</v>
      </c>
      <c r="K8" s="14" t="s">
        <v>22</v>
      </c>
      <c r="L8" s="14" t="s">
        <v>52</v>
      </c>
      <c r="M8" s="14" t="s">
        <v>7</v>
      </c>
      <c r="N8" s="14" t="s">
        <v>19</v>
      </c>
    </row>
    <row r="9" spans="1:14" s="46" customFormat="1" ht="282" customHeight="1" x14ac:dyDescent="0.35">
      <c r="A9" s="36">
        <v>1</v>
      </c>
      <c r="B9" s="36" t="s">
        <v>29</v>
      </c>
      <c r="C9" s="36" t="s">
        <v>44</v>
      </c>
      <c r="D9" s="37" t="s">
        <v>30</v>
      </c>
      <c r="E9" s="36" t="s">
        <v>37</v>
      </c>
      <c r="F9" s="38" t="s">
        <v>53</v>
      </c>
      <c r="G9" s="39" t="s">
        <v>6</v>
      </c>
      <c r="H9" s="40">
        <v>1</v>
      </c>
      <c r="I9" s="41">
        <v>3494142</v>
      </c>
      <c r="J9" s="42">
        <f>I9*1.22</f>
        <v>4262853.24</v>
      </c>
      <c r="K9" s="43">
        <v>0</v>
      </c>
      <c r="L9" s="44">
        <f>K9*1.22</f>
        <v>0</v>
      </c>
      <c r="M9" s="36" t="s">
        <v>27</v>
      </c>
      <c r="N9" s="45" t="s">
        <v>47</v>
      </c>
    </row>
    <row r="10" spans="1:14" s="46" customFormat="1" ht="282" customHeight="1" x14ac:dyDescent="0.35">
      <c r="A10" s="36">
        <v>2</v>
      </c>
      <c r="B10" s="36" t="s">
        <v>31</v>
      </c>
      <c r="C10" s="36" t="s">
        <v>44</v>
      </c>
      <c r="D10" s="37" t="s">
        <v>32</v>
      </c>
      <c r="E10" s="36" t="s">
        <v>38</v>
      </c>
      <c r="F10" s="38" t="s">
        <v>53</v>
      </c>
      <c r="G10" s="39" t="s">
        <v>6</v>
      </c>
      <c r="H10" s="40">
        <v>1</v>
      </c>
      <c r="I10" s="41">
        <v>3501978</v>
      </c>
      <c r="J10" s="42">
        <f t="shared" ref="J10:J12" si="0">I10*1.22</f>
        <v>4272413.16</v>
      </c>
      <c r="K10" s="43">
        <v>0</v>
      </c>
      <c r="L10" s="44">
        <f t="shared" ref="L10:L12" si="1">K10*1.22</f>
        <v>0</v>
      </c>
      <c r="M10" s="36" t="s">
        <v>27</v>
      </c>
      <c r="N10" s="45" t="s">
        <v>47</v>
      </c>
    </row>
    <row r="11" spans="1:14" s="46" customFormat="1" ht="282" customHeight="1" x14ac:dyDescent="0.35">
      <c r="A11" s="36">
        <v>3</v>
      </c>
      <c r="B11" s="36" t="s">
        <v>33</v>
      </c>
      <c r="C11" s="36" t="s">
        <v>45</v>
      </c>
      <c r="D11" s="37" t="s">
        <v>34</v>
      </c>
      <c r="E11" s="36" t="s">
        <v>39</v>
      </c>
      <c r="F11" s="38" t="s">
        <v>53</v>
      </c>
      <c r="G11" s="39" t="s">
        <v>6</v>
      </c>
      <c r="H11" s="40">
        <v>1</v>
      </c>
      <c r="I11" s="41">
        <v>3483693</v>
      </c>
      <c r="J11" s="42">
        <f t="shared" si="0"/>
        <v>4250105.46</v>
      </c>
      <c r="K11" s="43">
        <v>0</v>
      </c>
      <c r="L11" s="44">
        <f t="shared" si="1"/>
        <v>0</v>
      </c>
      <c r="M11" s="36" t="s">
        <v>27</v>
      </c>
      <c r="N11" s="45" t="s">
        <v>46</v>
      </c>
    </row>
    <row r="12" spans="1:14" s="46" customFormat="1" ht="282" customHeight="1" x14ac:dyDescent="0.35">
      <c r="A12" s="36">
        <v>4</v>
      </c>
      <c r="B12" s="36" t="s">
        <v>35</v>
      </c>
      <c r="C12" s="36" t="s">
        <v>45</v>
      </c>
      <c r="D12" s="37" t="s">
        <v>36</v>
      </c>
      <c r="E12" s="36" t="s">
        <v>40</v>
      </c>
      <c r="F12" s="38" t="s">
        <v>53</v>
      </c>
      <c r="G12" s="39" t="s">
        <v>6</v>
      </c>
      <c r="H12" s="40">
        <v>1</v>
      </c>
      <c r="I12" s="41">
        <v>3478468</v>
      </c>
      <c r="J12" s="42">
        <f t="shared" si="0"/>
        <v>4243730.96</v>
      </c>
      <c r="K12" s="43">
        <v>0</v>
      </c>
      <c r="L12" s="44">
        <f t="shared" si="1"/>
        <v>0</v>
      </c>
      <c r="M12" s="36" t="s">
        <v>27</v>
      </c>
      <c r="N12" s="45" t="s">
        <v>43</v>
      </c>
    </row>
    <row r="13" spans="1:14" ht="20.25" x14ac:dyDescent="0.25">
      <c r="A13" s="21" t="s">
        <v>10</v>
      </c>
      <c r="B13" s="22"/>
      <c r="C13" s="22"/>
      <c r="D13" s="22"/>
      <c r="E13" s="22"/>
      <c r="F13" s="22"/>
      <c r="G13" s="22"/>
      <c r="H13" s="23"/>
      <c r="I13" s="15">
        <f>SUM(I9:I12)</f>
        <v>13958281</v>
      </c>
      <c r="J13" s="15">
        <f>SUM(J9:J12)</f>
        <v>17029102.82</v>
      </c>
      <c r="K13" s="16">
        <f>SUM(K9:K12)</f>
        <v>0</v>
      </c>
      <c r="L13" s="16">
        <f>SUM(L9:L12)</f>
        <v>0</v>
      </c>
      <c r="M13" s="3"/>
      <c r="N13" s="3"/>
    </row>
    <row r="14" spans="1:14" x14ac:dyDescent="0.25">
      <c r="A14" s="17"/>
      <c r="B14" s="18"/>
      <c r="C14" s="18"/>
      <c r="D14" s="18"/>
      <c r="E14" s="18"/>
      <c r="F14" s="18"/>
      <c r="G14" s="18"/>
      <c r="H14" s="18"/>
      <c r="I14" s="3"/>
      <c r="J14" s="3"/>
      <c r="K14" s="3"/>
      <c r="L14" s="3"/>
      <c r="M14" s="3"/>
      <c r="N14" s="3"/>
    </row>
    <row r="15" spans="1:14" ht="20.25" x14ac:dyDescent="0.3">
      <c r="A15" s="20" t="s">
        <v>24</v>
      </c>
      <c r="B15" s="20"/>
      <c r="C15" s="20"/>
      <c r="D15" s="20"/>
      <c r="E15" s="19">
        <f>K13</f>
        <v>0</v>
      </c>
      <c r="F15" s="8"/>
      <c r="G15" s="8"/>
      <c r="H15" s="8"/>
      <c r="I15" s="9"/>
      <c r="J15" s="9"/>
      <c r="K15" s="9"/>
      <c r="L15" s="9"/>
      <c r="M15" s="3"/>
      <c r="N15" s="3"/>
    </row>
    <row r="16" spans="1:14" ht="40.5" customHeight="1" x14ac:dyDescent="0.3">
      <c r="A16" s="20" t="s">
        <v>48</v>
      </c>
      <c r="B16" s="20"/>
      <c r="C16" s="20"/>
      <c r="D16" s="20"/>
      <c r="E16" s="19">
        <f>L13-K13</f>
        <v>0</v>
      </c>
      <c r="F16" s="8"/>
      <c r="G16" s="8"/>
      <c r="H16" s="8"/>
      <c r="I16" s="9"/>
      <c r="J16" s="9"/>
      <c r="K16" s="9"/>
      <c r="L16" s="9"/>
      <c r="M16" s="3"/>
      <c r="N16" s="10"/>
    </row>
    <row r="17" spans="1:15" ht="114" customHeight="1" x14ac:dyDescent="0.3">
      <c r="A17" s="35" t="s">
        <v>49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8"/>
    </row>
    <row r="18" spans="1:15" ht="20.25" x14ac:dyDescent="0.3">
      <c r="A18" s="11" t="s">
        <v>17</v>
      </c>
      <c r="B18" s="8"/>
      <c r="C18" s="8"/>
      <c r="D18" s="8"/>
      <c r="E18" s="8"/>
      <c r="F18" s="8"/>
      <c r="G18" s="8"/>
      <c r="H18" s="8"/>
      <c r="I18" s="9"/>
      <c r="J18" s="9"/>
      <c r="K18" s="9"/>
      <c r="L18" s="9"/>
      <c r="M18" s="3"/>
      <c r="N18" s="3"/>
    </row>
    <row r="19" spans="1:15" ht="20.25" x14ac:dyDescent="0.3">
      <c r="A19" s="11" t="s">
        <v>28</v>
      </c>
      <c r="B19" s="8"/>
      <c r="C19" s="8"/>
      <c r="D19" s="8"/>
      <c r="E19" s="8"/>
      <c r="F19" s="8"/>
      <c r="G19" s="8"/>
      <c r="H19" s="8"/>
      <c r="I19" s="9"/>
      <c r="J19" s="9"/>
      <c r="K19" s="9"/>
      <c r="L19" s="9"/>
      <c r="M19" s="3"/>
      <c r="N19" s="12"/>
    </row>
    <row r="20" spans="1:15" ht="20.25" x14ac:dyDescent="0.3">
      <c r="A20" s="11"/>
      <c r="B20" s="8" t="s">
        <v>11</v>
      </c>
      <c r="C20" s="8"/>
      <c r="D20" s="8"/>
      <c r="E20" s="8"/>
      <c r="F20" s="8"/>
      <c r="G20" s="8"/>
      <c r="H20" s="8"/>
      <c r="I20" s="9"/>
      <c r="J20" s="9"/>
      <c r="K20" s="9"/>
      <c r="L20" s="9"/>
      <c r="M20" s="3"/>
      <c r="N20" s="3"/>
    </row>
    <row r="21" spans="1:15" ht="54" customHeight="1" x14ac:dyDescent="0.25">
      <c r="A21" s="27" t="s">
        <v>42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3"/>
      <c r="N21" s="3"/>
    </row>
    <row r="22" spans="1:15" ht="57" customHeight="1" x14ac:dyDescent="0.25">
      <c r="A22" s="27" t="s">
        <v>20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3"/>
      <c r="N22" s="3"/>
    </row>
    <row r="23" spans="1:15" ht="38.25" customHeight="1" x14ac:dyDescent="0.25">
      <c r="A23" s="27" t="s">
        <v>50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3"/>
      <c r="N23" s="3"/>
    </row>
    <row r="24" spans="1:15" s="47" customFormat="1" ht="46.5" customHeight="1" x14ac:dyDescent="0.25">
      <c r="A24" s="49" t="s">
        <v>54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</row>
    <row r="25" spans="1:15" s="47" customFormat="1" ht="20.25" x14ac:dyDescent="0.25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</row>
    <row r="26" spans="1:15" s="47" customFormat="1" ht="20.25" x14ac:dyDescent="0.25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</row>
    <row r="27" spans="1:15" ht="20.25" x14ac:dyDescent="0.25">
      <c r="A27" s="13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3"/>
      <c r="N27" s="3"/>
    </row>
    <row r="28" spans="1:15" ht="21" thickBot="1" x14ac:dyDescent="0.3">
      <c r="A28" s="28"/>
      <c r="B28" s="28"/>
      <c r="C28" s="28"/>
      <c r="D28" s="28"/>
      <c r="E28" s="28"/>
      <c r="F28" s="11"/>
      <c r="G28" s="11"/>
      <c r="H28" s="11"/>
      <c r="I28" s="26"/>
      <c r="J28" s="26"/>
      <c r="K28" s="26"/>
      <c r="L28" s="26"/>
      <c r="M28" s="3"/>
      <c r="N28" s="3"/>
    </row>
    <row r="29" spans="1:15" ht="20.25" x14ac:dyDescent="0.25">
      <c r="A29" s="24" t="s">
        <v>12</v>
      </c>
      <c r="B29" s="24"/>
      <c r="C29" s="24"/>
      <c r="D29" s="24"/>
      <c r="E29" s="24"/>
      <c r="F29" s="11"/>
      <c r="G29" s="11"/>
      <c r="H29" s="11"/>
      <c r="I29" s="25" t="s">
        <v>13</v>
      </c>
      <c r="J29" s="25"/>
      <c r="K29" s="25"/>
      <c r="L29" s="25"/>
      <c r="M29" s="3"/>
      <c r="N29" s="3"/>
    </row>
    <row r="30" spans="1:15" ht="20.25" x14ac:dyDescent="0.25">
      <c r="A30" s="13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3"/>
      <c r="N30" s="3"/>
    </row>
    <row r="31" spans="1:15" ht="21" thickBot="1" x14ac:dyDescent="0.3">
      <c r="A31" s="13"/>
      <c r="B31" s="11"/>
      <c r="C31" s="11"/>
      <c r="D31" s="11"/>
      <c r="E31" s="11"/>
      <c r="F31" s="11"/>
      <c r="G31" s="11"/>
      <c r="H31" s="11"/>
      <c r="I31" s="26"/>
      <c r="J31" s="26"/>
      <c r="K31" s="26"/>
      <c r="L31" s="26"/>
      <c r="M31" s="3"/>
      <c r="N31" s="3"/>
    </row>
    <row r="32" spans="1:15" ht="20.25" x14ac:dyDescent="0.25">
      <c r="A32" s="13"/>
      <c r="B32" s="11"/>
      <c r="C32" s="11"/>
      <c r="D32" s="11"/>
      <c r="E32" s="11"/>
      <c r="F32" s="11"/>
      <c r="G32" s="11"/>
      <c r="H32" s="11"/>
      <c r="I32" s="25" t="s">
        <v>14</v>
      </c>
      <c r="J32" s="25"/>
      <c r="K32" s="25"/>
      <c r="L32" s="25"/>
      <c r="M32" s="3"/>
      <c r="N32" s="3"/>
    </row>
    <row r="33" spans="1:14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</sheetData>
  <sheetProtection algorithmName="SHA-512" hashValue="EBI/HXu75H+UzBuLg2H22Ae1bJnkNpHIyk6BalOw0r7PoQezqF5zAaw+rQOEBuBByErIZEKe4GzXgDWH0R2imQ==" saltValue="LjvXUv7qPE+ld040tSKaLw==" spinCount="100000" sheet="1" formatCells="0" formatColumns="0" formatRows="0" insertColumns="0" insertRows="0" insertHyperlinks="0" deleteColumns="0" deleteRows="0" sort="0" autoFilter="0" pivotTables="0"/>
  <mergeCells count="19">
    <mergeCell ref="A2:L2"/>
    <mergeCell ref="A3:L3"/>
    <mergeCell ref="A4:L4"/>
    <mergeCell ref="A5:L5"/>
    <mergeCell ref="A6:L6"/>
    <mergeCell ref="I31:L31"/>
    <mergeCell ref="I32:L32"/>
    <mergeCell ref="A21:L21"/>
    <mergeCell ref="A28:E28"/>
    <mergeCell ref="I28:L28"/>
    <mergeCell ref="A22:L22"/>
    <mergeCell ref="A17:N17"/>
    <mergeCell ref="A23:L23"/>
    <mergeCell ref="A24:M24"/>
    <mergeCell ref="A15:D15"/>
    <mergeCell ref="A16:D16"/>
    <mergeCell ref="A13:H13"/>
    <mergeCell ref="A29:E29"/>
    <mergeCell ref="I29:L29"/>
  </mergeCells>
  <pageMargins left="0.51181102362204722" right="0.51181102362204722" top="0.55118110236220474" bottom="0.55118110236220474" header="0.31496062992125984" footer="0.31496062992125984"/>
  <pageSetup paperSize="9" scale="38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7834C3B-D2BC-4BFD-A36E-0154BD074E40}"/>
</file>

<file path=customXml/itemProps2.xml><?xml version="1.0" encoding="utf-8"?>
<ds:datastoreItem xmlns:ds="http://schemas.openxmlformats.org/officeDocument/2006/customXml" ds:itemID="{F95EB19E-88E0-4874-99C0-45D823A58DAB}"/>
</file>

<file path=customXml/itemProps3.xml><?xml version="1.0" encoding="utf-8"?>
<ds:datastoreItem xmlns:ds="http://schemas.openxmlformats.org/officeDocument/2006/customXml" ds:itemID="{876FB0E1-9AF2-43C1-920E-27F4C4F43A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Лист3</vt:lpstr>
      <vt:lpstr>Лист2!Область_печати</vt:lpstr>
    </vt:vector>
  </TitlesOfParts>
  <Company>CPC-R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Prokhorov, Nikolay</dc:creator>
  <cp:lastModifiedBy>erin0319</cp:lastModifiedBy>
  <cp:lastPrinted>2019-12-23T11:38:18Z</cp:lastPrinted>
  <dcterms:created xsi:type="dcterms:W3CDTF">2016-10-11T08:44:59Z</dcterms:created>
  <dcterms:modified xsi:type="dcterms:W3CDTF">2026-03-13T12:07:50Z</dcterms:modified>
</cp:coreProperties>
</file>