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190 интроскопы мт\документы для размещения\"/>
    </mc:Choice>
  </mc:AlternateContent>
  <bookViews>
    <workbookView xWindow="0" yWindow="0" windowWidth="20490" windowHeight="7620"/>
  </bookViews>
  <sheets>
    <sheet name="заявка " sheetId="3" r:id="rId1"/>
    <sheet name="Лист1" sheetId="4" r:id="rId2"/>
  </sheets>
  <calcPr calcId="162913"/>
</workbook>
</file>

<file path=xl/calcChain.xml><?xml version="1.0" encoding="utf-8"?>
<calcChain xmlns="http://schemas.openxmlformats.org/spreadsheetml/2006/main">
  <c r="M10" i="3" l="1"/>
  <c r="L10" i="3"/>
  <c r="L11" i="3" l="1"/>
  <c r="M11" i="3"/>
  <c r="M12" i="3" s="1"/>
  <c r="L12" i="3" l="1"/>
  <c r="H14" i="3" s="1"/>
  <c r="I399" i="4"/>
  <c r="H398" i="4"/>
  <c r="G398" i="4"/>
  <c r="H397" i="4"/>
  <c r="G397" i="4"/>
  <c r="H396" i="4"/>
  <c r="G396" i="4"/>
  <c r="H395" i="4"/>
  <c r="G395" i="4"/>
  <c r="H394" i="4"/>
  <c r="G394" i="4"/>
  <c r="H393" i="4"/>
  <c r="G393" i="4"/>
  <c r="H392" i="4"/>
  <c r="G392" i="4"/>
  <c r="H391" i="4"/>
  <c r="G391" i="4"/>
  <c r="H390" i="4"/>
  <c r="G390" i="4"/>
  <c r="H389" i="4"/>
  <c r="G389" i="4"/>
  <c r="H388" i="4"/>
  <c r="G388" i="4"/>
  <c r="H387" i="4"/>
  <c r="G387" i="4"/>
  <c r="H386" i="4"/>
  <c r="G386" i="4"/>
  <c r="H385" i="4"/>
  <c r="G385" i="4"/>
  <c r="H384" i="4"/>
  <c r="G384" i="4"/>
  <c r="H383" i="4"/>
  <c r="G383" i="4"/>
  <c r="H382" i="4"/>
  <c r="G382" i="4"/>
  <c r="H381" i="4"/>
  <c r="G381" i="4"/>
  <c r="H380" i="4"/>
  <c r="G380" i="4"/>
  <c r="H379" i="4"/>
  <c r="G379" i="4"/>
  <c r="H378" i="4"/>
  <c r="G378" i="4"/>
  <c r="H377" i="4"/>
  <c r="G377" i="4"/>
  <c r="H376" i="4"/>
  <c r="G376" i="4"/>
  <c r="H375" i="4"/>
  <c r="G375" i="4"/>
  <c r="H374" i="4"/>
  <c r="G374" i="4"/>
  <c r="H373" i="4"/>
  <c r="G373" i="4"/>
  <c r="H372" i="4"/>
  <c r="G372" i="4"/>
  <c r="H371" i="4"/>
  <c r="G371" i="4"/>
  <c r="H370" i="4"/>
  <c r="G370" i="4"/>
  <c r="H369" i="4"/>
  <c r="G369" i="4"/>
  <c r="H368" i="4"/>
  <c r="G368" i="4"/>
  <c r="H367" i="4"/>
  <c r="G367" i="4"/>
  <c r="H366" i="4"/>
  <c r="G366" i="4"/>
  <c r="H365" i="4"/>
  <c r="G365" i="4"/>
  <c r="H364" i="4"/>
  <c r="G364" i="4"/>
  <c r="H363" i="4"/>
  <c r="G363" i="4"/>
  <c r="H362" i="4"/>
  <c r="G362" i="4"/>
  <c r="H361" i="4"/>
  <c r="G361" i="4"/>
  <c r="H360" i="4"/>
  <c r="G360" i="4"/>
  <c r="H359" i="4"/>
  <c r="G359" i="4"/>
  <c r="H358" i="4"/>
  <c r="G358" i="4"/>
  <c r="H357" i="4"/>
  <c r="G357" i="4"/>
  <c r="H356" i="4"/>
  <c r="G356" i="4"/>
  <c r="H355" i="4"/>
  <c r="G355" i="4"/>
  <c r="H354" i="4"/>
  <c r="G354" i="4"/>
  <c r="H353" i="4"/>
  <c r="G353" i="4"/>
  <c r="H352" i="4"/>
  <c r="G352" i="4"/>
  <c r="H351" i="4"/>
  <c r="G351" i="4"/>
  <c r="H350" i="4"/>
  <c r="G350" i="4"/>
  <c r="H349" i="4"/>
  <c r="G349" i="4"/>
  <c r="H348" i="4"/>
  <c r="G348" i="4"/>
  <c r="H347" i="4"/>
  <c r="G347" i="4"/>
  <c r="H346" i="4"/>
  <c r="G346" i="4"/>
  <c r="H345" i="4"/>
  <c r="G345" i="4"/>
  <c r="H344" i="4"/>
  <c r="G344" i="4"/>
  <c r="H343" i="4"/>
  <c r="G343" i="4"/>
  <c r="H342" i="4"/>
  <c r="G342" i="4"/>
  <c r="H341" i="4"/>
  <c r="G341" i="4"/>
  <c r="H340" i="4"/>
  <c r="G340" i="4"/>
  <c r="H339" i="4"/>
  <c r="G339" i="4"/>
  <c r="H338" i="4"/>
  <c r="G338" i="4"/>
  <c r="H337" i="4"/>
  <c r="G337" i="4"/>
  <c r="H336" i="4"/>
  <c r="G336" i="4"/>
  <c r="H335" i="4"/>
  <c r="G335" i="4"/>
  <c r="H334" i="4"/>
  <c r="G334" i="4"/>
  <c r="H333" i="4"/>
  <c r="G333" i="4"/>
  <c r="H332" i="4"/>
  <c r="G332" i="4"/>
  <c r="H331" i="4"/>
  <c r="G331" i="4"/>
  <c r="H330" i="4"/>
  <c r="G330" i="4"/>
  <c r="H329" i="4"/>
  <c r="G329" i="4"/>
  <c r="H328" i="4"/>
  <c r="G328" i="4"/>
  <c r="H327" i="4"/>
  <c r="G327" i="4"/>
  <c r="H326" i="4"/>
  <c r="G326" i="4"/>
  <c r="H325" i="4"/>
  <c r="G325" i="4"/>
  <c r="H324" i="4"/>
  <c r="G324" i="4"/>
  <c r="H323" i="4"/>
  <c r="G323" i="4"/>
  <c r="H322" i="4"/>
  <c r="G322" i="4"/>
  <c r="H321" i="4"/>
  <c r="G321" i="4"/>
  <c r="H320" i="4"/>
  <c r="G320" i="4"/>
  <c r="H319" i="4"/>
  <c r="G319" i="4"/>
  <c r="H318" i="4"/>
  <c r="G318" i="4"/>
  <c r="H317" i="4"/>
  <c r="G317" i="4"/>
  <c r="H316" i="4"/>
  <c r="G316" i="4"/>
  <c r="H315" i="4"/>
  <c r="G315" i="4"/>
  <c r="H314" i="4"/>
  <c r="G314" i="4"/>
  <c r="H313" i="4"/>
  <c r="G313" i="4"/>
  <c r="H312" i="4"/>
  <c r="G312" i="4"/>
  <c r="H311" i="4"/>
  <c r="G311" i="4"/>
  <c r="H310" i="4"/>
  <c r="G310" i="4"/>
  <c r="H309" i="4"/>
  <c r="G309" i="4"/>
  <c r="H308" i="4"/>
  <c r="G308" i="4"/>
  <c r="H307" i="4"/>
  <c r="G307" i="4"/>
  <c r="H306" i="4"/>
  <c r="G306" i="4"/>
  <c r="H305" i="4"/>
  <c r="G305" i="4"/>
  <c r="H304" i="4"/>
  <c r="G304" i="4"/>
  <c r="H303" i="4"/>
  <c r="G303" i="4"/>
  <c r="H302" i="4"/>
  <c r="G302" i="4"/>
  <c r="H301" i="4"/>
  <c r="G301" i="4"/>
  <c r="H300" i="4"/>
  <c r="G300" i="4"/>
  <c r="H299" i="4"/>
  <c r="G299" i="4"/>
  <c r="H298" i="4"/>
  <c r="G298" i="4"/>
  <c r="H297" i="4"/>
  <c r="G297" i="4"/>
  <c r="H296" i="4"/>
  <c r="G296" i="4"/>
  <c r="H295" i="4"/>
  <c r="G295" i="4"/>
  <c r="H294" i="4"/>
  <c r="G294" i="4"/>
  <c r="H293" i="4"/>
  <c r="G293" i="4"/>
  <c r="H292" i="4"/>
  <c r="G292" i="4"/>
  <c r="H291" i="4"/>
  <c r="G291" i="4"/>
  <c r="H290" i="4"/>
  <c r="G290" i="4"/>
  <c r="H289" i="4"/>
  <c r="G289" i="4"/>
  <c r="H288" i="4"/>
  <c r="G288" i="4"/>
  <c r="H287" i="4"/>
  <c r="G287" i="4"/>
  <c r="H286" i="4"/>
  <c r="G286" i="4"/>
  <c r="H285" i="4"/>
  <c r="G285" i="4"/>
  <c r="H284" i="4"/>
  <c r="G284" i="4"/>
  <c r="H283" i="4"/>
  <c r="G283" i="4"/>
  <c r="H282" i="4"/>
  <c r="G282" i="4"/>
  <c r="H281" i="4"/>
  <c r="G281" i="4"/>
  <c r="H280" i="4"/>
  <c r="G280" i="4"/>
  <c r="H279" i="4"/>
  <c r="G279" i="4"/>
  <c r="H278" i="4"/>
  <c r="G278" i="4"/>
  <c r="H277" i="4"/>
  <c r="G277" i="4"/>
  <c r="H276" i="4"/>
  <c r="G276" i="4"/>
  <c r="H275" i="4"/>
  <c r="G275" i="4"/>
  <c r="H274" i="4"/>
  <c r="G274" i="4"/>
  <c r="H273" i="4"/>
  <c r="G273" i="4"/>
  <c r="H272" i="4"/>
  <c r="G272" i="4"/>
  <c r="H271" i="4"/>
  <c r="G271" i="4"/>
  <c r="H270" i="4"/>
  <c r="G270" i="4"/>
  <c r="H269" i="4"/>
  <c r="G269" i="4"/>
  <c r="H268" i="4"/>
  <c r="G268" i="4"/>
  <c r="H267" i="4"/>
  <c r="G267" i="4"/>
  <c r="H266" i="4"/>
  <c r="G266" i="4"/>
  <c r="H265" i="4"/>
  <c r="G265" i="4"/>
  <c r="H264" i="4"/>
  <c r="G264" i="4"/>
  <c r="H263" i="4"/>
  <c r="G263" i="4"/>
  <c r="H262" i="4"/>
  <c r="G262" i="4"/>
  <c r="H261" i="4"/>
  <c r="G261" i="4"/>
  <c r="H260" i="4"/>
  <c r="G260" i="4"/>
  <c r="H259" i="4"/>
  <c r="G259" i="4"/>
  <c r="H258" i="4"/>
  <c r="G258" i="4"/>
  <c r="H257" i="4"/>
  <c r="G257" i="4"/>
  <c r="H256" i="4"/>
  <c r="G256" i="4"/>
  <c r="H255" i="4"/>
  <c r="G255" i="4"/>
  <c r="H254" i="4"/>
  <c r="G254" i="4"/>
  <c r="H253" i="4"/>
  <c r="G253" i="4"/>
  <c r="H252" i="4"/>
  <c r="G252" i="4"/>
  <c r="H251" i="4"/>
  <c r="G251" i="4"/>
  <c r="H250" i="4"/>
  <c r="G250" i="4"/>
  <c r="H249" i="4"/>
  <c r="G249" i="4"/>
  <c r="H248" i="4"/>
  <c r="G248" i="4"/>
  <c r="H247" i="4"/>
  <c r="G247" i="4"/>
  <c r="H246" i="4"/>
  <c r="G246" i="4"/>
  <c r="H245" i="4"/>
  <c r="G245" i="4"/>
  <c r="H244" i="4"/>
  <c r="G244" i="4"/>
  <c r="H243" i="4"/>
  <c r="G243" i="4"/>
  <c r="H242" i="4"/>
  <c r="G242" i="4"/>
  <c r="H241" i="4"/>
  <c r="G241" i="4"/>
  <c r="H240" i="4"/>
  <c r="G240" i="4"/>
  <c r="H239" i="4"/>
  <c r="G239" i="4"/>
  <c r="H238" i="4"/>
  <c r="G238" i="4"/>
  <c r="H237" i="4"/>
  <c r="G237" i="4"/>
  <c r="H236" i="4"/>
  <c r="G236" i="4"/>
  <c r="H235" i="4"/>
  <c r="G235" i="4"/>
  <c r="H234" i="4"/>
  <c r="G234" i="4"/>
  <c r="H233" i="4"/>
  <c r="G233" i="4"/>
  <c r="H232" i="4"/>
  <c r="G232" i="4"/>
  <c r="H231" i="4"/>
  <c r="G231" i="4"/>
  <c r="H230" i="4"/>
  <c r="G230" i="4"/>
  <c r="H229" i="4"/>
  <c r="G229" i="4"/>
  <c r="H228" i="4"/>
  <c r="G228" i="4"/>
  <c r="H227" i="4"/>
  <c r="G227" i="4"/>
  <c r="H226" i="4"/>
  <c r="G226" i="4"/>
  <c r="H225" i="4"/>
  <c r="G225" i="4"/>
  <c r="H224" i="4"/>
  <c r="G224" i="4"/>
  <c r="H223" i="4"/>
  <c r="G223" i="4"/>
  <c r="H222" i="4"/>
  <c r="G222" i="4"/>
  <c r="H221" i="4"/>
  <c r="G221" i="4"/>
  <c r="H220" i="4"/>
  <c r="G220" i="4"/>
  <c r="H219" i="4"/>
  <c r="G219" i="4"/>
  <c r="H218" i="4"/>
  <c r="G218" i="4"/>
  <c r="H217" i="4"/>
  <c r="G217" i="4"/>
  <c r="H216" i="4"/>
  <c r="G216" i="4"/>
  <c r="H215" i="4"/>
  <c r="G215" i="4"/>
  <c r="H214" i="4"/>
  <c r="G214" i="4"/>
  <c r="H213" i="4"/>
  <c r="G213" i="4"/>
  <c r="H212" i="4"/>
  <c r="G212" i="4"/>
  <c r="H211" i="4"/>
  <c r="G211" i="4"/>
  <c r="H210" i="4"/>
  <c r="G210" i="4"/>
  <c r="H209" i="4"/>
  <c r="G209" i="4"/>
  <c r="H208" i="4"/>
  <c r="G208" i="4"/>
  <c r="H207" i="4"/>
  <c r="G207" i="4"/>
  <c r="H206" i="4"/>
  <c r="G206" i="4"/>
  <c r="H205" i="4"/>
  <c r="G205" i="4"/>
  <c r="H204" i="4"/>
  <c r="G204" i="4"/>
  <c r="H203" i="4"/>
  <c r="G203" i="4"/>
  <c r="H202" i="4"/>
  <c r="G202" i="4"/>
  <c r="H201" i="4"/>
  <c r="G201" i="4"/>
  <c r="H200" i="4"/>
  <c r="G200" i="4"/>
  <c r="H199" i="4"/>
  <c r="G199" i="4"/>
  <c r="H198" i="4"/>
  <c r="G198" i="4"/>
  <c r="H197" i="4"/>
  <c r="G197" i="4"/>
  <c r="H196" i="4"/>
  <c r="G196" i="4"/>
  <c r="H195" i="4"/>
  <c r="G195" i="4"/>
  <c r="H194" i="4"/>
  <c r="G194" i="4"/>
  <c r="H193" i="4"/>
  <c r="G193" i="4"/>
  <c r="H192" i="4"/>
  <c r="G192" i="4"/>
  <c r="H191" i="4"/>
  <c r="G191" i="4"/>
  <c r="H190" i="4"/>
  <c r="G190" i="4"/>
  <c r="H189" i="4"/>
  <c r="G189" i="4"/>
  <c r="H188" i="4"/>
  <c r="G188" i="4"/>
  <c r="H187" i="4"/>
  <c r="G187" i="4"/>
  <c r="H186" i="4"/>
  <c r="G186" i="4"/>
  <c r="H185" i="4"/>
  <c r="G185" i="4"/>
  <c r="H184" i="4"/>
  <c r="G184" i="4"/>
  <c r="H183" i="4"/>
  <c r="G183" i="4"/>
  <c r="H182" i="4"/>
  <c r="G182" i="4"/>
  <c r="H181" i="4"/>
  <c r="G181" i="4"/>
  <c r="H180" i="4"/>
  <c r="G180" i="4"/>
  <c r="H179" i="4"/>
  <c r="G179" i="4"/>
  <c r="H178" i="4"/>
  <c r="G178" i="4"/>
  <c r="H177" i="4"/>
  <c r="G177" i="4"/>
  <c r="H176" i="4"/>
  <c r="G176" i="4"/>
  <c r="H175" i="4"/>
  <c r="G175" i="4"/>
  <c r="H174" i="4"/>
  <c r="G174" i="4"/>
  <c r="H173" i="4"/>
  <c r="G173" i="4"/>
  <c r="H172" i="4"/>
  <c r="G172" i="4"/>
  <c r="H171" i="4"/>
  <c r="G171" i="4"/>
  <c r="H170" i="4"/>
  <c r="G170" i="4"/>
  <c r="H169" i="4"/>
  <c r="G169" i="4"/>
  <c r="H168" i="4"/>
  <c r="G168" i="4"/>
  <c r="H167" i="4"/>
  <c r="G167" i="4"/>
  <c r="H166" i="4"/>
  <c r="G166" i="4"/>
  <c r="H165" i="4"/>
  <c r="G165" i="4"/>
  <c r="H164" i="4"/>
  <c r="G164" i="4"/>
  <c r="H163" i="4"/>
  <c r="G163" i="4"/>
  <c r="H162" i="4"/>
  <c r="G162" i="4"/>
  <c r="H161" i="4"/>
  <c r="G161" i="4"/>
  <c r="H160" i="4"/>
  <c r="G160" i="4"/>
  <c r="H159" i="4"/>
  <c r="G159" i="4"/>
  <c r="H158" i="4"/>
  <c r="G158" i="4"/>
  <c r="H157" i="4"/>
  <c r="G157" i="4"/>
  <c r="H156" i="4"/>
  <c r="G156" i="4"/>
  <c r="H155" i="4"/>
  <c r="G155" i="4"/>
  <c r="H154" i="4"/>
  <c r="G154" i="4"/>
  <c r="H153" i="4"/>
  <c r="G153" i="4"/>
  <c r="H152" i="4"/>
  <c r="G152" i="4"/>
  <c r="H151" i="4"/>
  <c r="G151" i="4"/>
  <c r="H150" i="4"/>
  <c r="G150" i="4"/>
  <c r="H149" i="4"/>
  <c r="G149" i="4"/>
  <c r="H148" i="4"/>
  <c r="G148" i="4"/>
  <c r="H147" i="4"/>
  <c r="G147" i="4"/>
  <c r="H146" i="4"/>
  <c r="G146" i="4"/>
  <c r="H145" i="4"/>
  <c r="G145" i="4"/>
  <c r="H144" i="4"/>
  <c r="G144" i="4"/>
  <c r="H143" i="4"/>
  <c r="G143" i="4"/>
  <c r="H142" i="4"/>
  <c r="G142" i="4"/>
  <c r="H141" i="4"/>
  <c r="G141" i="4"/>
  <c r="H140" i="4"/>
  <c r="G140" i="4"/>
  <c r="H139" i="4"/>
  <c r="G139" i="4"/>
  <c r="H138" i="4"/>
  <c r="G138" i="4"/>
  <c r="H137" i="4"/>
  <c r="G137" i="4"/>
  <c r="H136" i="4"/>
  <c r="G136" i="4"/>
  <c r="H135" i="4"/>
  <c r="G135" i="4"/>
  <c r="H134" i="4"/>
  <c r="G134" i="4"/>
  <c r="H133" i="4"/>
  <c r="G133" i="4"/>
  <c r="H132" i="4"/>
  <c r="G132" i="4"/>
  <c r="H131" i="4"/>
  <c r="G131" i="4"/>
  <c r="H130" i="4"/>
  <c r="G130" i="4"/>
  <c r="H129" i="4"/>
  <c r="G129" i="4"/>
  <c r="H128" i="4"/>
  <c r="G128" i="4"/>
  <c r="H127" i="4"/>
  <c r="G127" i="4"/>
  <c r="H126" i="4"/>
  <c r="G126" i="4"/>
  <c r="H125" i="4"/>
  <c r="G125" i="4"/>
  <c r="H124" i="4"/>
  <c r="G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H75" i="4"/>
  <c r="G75" i="4"/>
  <c r="H74" i="4"/>
  <c r="G74" i="4"/>
  <c r="H73" i="4"/>
  <c r="G73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H65" i="4"/>
  <c r="G65" i="4"/>
  <c r="H64" i="4"/>
  <c r="G64" i="4"/>
  <c r="H63" i="4"/>
  <c r="G63" i="4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15" i="3" l="1"/>
  <c r="H399" i="4"/>
  <c r="E401" i="4" s="1"/>
  <c r="J11" i="3"/>
  <c r="J10" i="3"/>
  <c r="J12" i="3" l="1"/>
  <c r="E402" i="4"/>
</calcChain>
</file>

<file path=xl/sharedStrings.xml><?xml version="1.0" encoding="utf-8"?>
<sst xmlns="http://schemas.openxmlformats.org/spreadsheetml/2006/main" count="1639" uniqueCount="825">
  <si>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</si>
  <si>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</si>
  <si>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</si>
  <si>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</si>
  <si>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</si>
  <si>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</si>
  <si>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</si>
  <si>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</si>
  <si>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</si>
  <si>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</si>
  <si>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</si>
  <si>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</si>
  <si>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</si>
  <si>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</si>
  <si>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</si>
  <si>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</si>
  <si>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</si>
  <si>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EA</t>
  </si>
  <si>
    <t>НЕОБХОДИМО ЗАПОЛНИТЬ СУММУ С НДС НА ИНТЕРЕСУЮЩИЕ ВАС ПОЗИЦИИ.</t>
  </si>
  <si>
    <t>Начальная минимальная цена без НДС, руб / Jump-off price, excl VAT, RUB</t>
  </si>
  <si>
    <t>Начальная минимальная цена с НДС 20%, руб / Jump-off price, incl VAT 20%, RUB</t>
  </si>
  <si>
    <t>Цена за ед. без НДС, руб/ Price per ea excl VAT, RUB</t>
  </si>
  <si>
    <t>Цена за ед. C НДС 20%, руб/ Price per ea incl VAT 20%, RUB</t>
  </si>
  <si>
    <t>Срок / Delivery</t>
  </si>
  <si>
    <t>24199</t>
  </si>
  <si>
    <t>МТ</t>
  </si>
  <si>
    <t>ВЫКЛЮЧАТЕЛЬ / CIRCUIT BREAKER 2P 4A</t>
  </si>
  <si>
    <t>RUR</t>
  </si>
  <si>
    <t>Склад на Резервуарном парке Морского
Терминала КТК 
РФ, Краснодарский край, г. Новороссийск, 
Приморский внутригородской район. 
/ Warehouse on the Tank Farm Marine 
Terminal СРС 
 RF, Krasnodar Krai, Novorossiysk, 
Primorskiy intracity region</t>
  </si>
  <si>
    <t>141200</t>
  </si>
  <si>
    <t>СБОРНИК УВЛАЖНИТЕЛЯ / HUMIDIFIER DRAIN TANK</t>
  </si>
  <si>
    <t>151091</t>
  </si>
  <si>
    <t>ФЛУОРЕСЦЕНТНОЕ ОСВЕЩЕНИЕ: РАССЕИВАТЕЛЬ / FLUORESCENT LIGHTING: DEFFUSER</t>
  </si>
  <si>
    <t>233059</t>
  </si>
  <si>
    <t>КОНДЕНСАТОР / CAPACITOR 12MF/400V</t>
  </si>
  <si>
    <t>233093</t>
  </si>
  <si>
    <t>ПОНИЖАЮЩИЙ РЕЗИСТОР / PULL-DOWN RESISTOR 140 OHMS</t>
  </si>
  <si>
    <t>1000229</t>
  </si>
  <si>
    <t>ПРОКЛАДКА КРЫШКИ / COVER GASKETS 16'' CL150</t>
  </si>
  <si>
    <t>1000261</t>
  </si>
  <si>
    <t>Трансформатор - 230-24в пер. тока, 50 гц для щита / Transformer, fire alarm panel BE29544001....</t>
  </si>
  <si>
    <t>1000274</t>
  </si>
  <si>
    <t>ПРЕДОХРАНИТЕЛЬНЫЙ ТРАНСФОРМАТОР / Fused Transformer - 50VA, D1; For motor operator</t>
  </si>
  <si>
    <t>1000309</t>
  </si>
  <si>
    <t>ПОНИЖАЮЩИЙ РЕЗИСТОР / PULL- DOWN RESISTOR 59 OHMS</t>
  </si>
  <si>
    <t>1000311</t>
  </si>
  <si>
    <t>Неоновая лампа для диагностического блока / Neon lamp for detection box</t>
  </si>
  <si>
    <t>1000335</t>
  </si>
  <si>
    <t>СОЛЕНОИДНЫЙ КЛАПАН / SOLENOID VALVE, type EVR 10, COIL: 230V, 50HZ, 10W, bronze</t>
  </si>
  <si>
    <t>1000367</t>
  </si>
  <si>
    <t>КОНЕЦ ЗАРЯДНОГО КОНТАКТА / END OF CHARGING SWITCH F3A</t>
  </si>
  <si>
    <t>1000376</t>
  </si>
  <si>
    <t>Прокладка / Gaskets Klinger-sil, diam 350*339-3,5mm (Dresser #0398</t>
  </si>
  <si>
    <t>1000398</t>
  </si>
  <si>
    <t>ВСПОМОГАТЕЛЬНОЕ РЕЛЕ МГНОВЕННОГО ДЕЙСТВИЯ / INSTANTANEOUS AUXILIARY RELAY, 220/230V....</t>
  </si>
  <si>
    <t>1000405</t>
  </si>
  <si>
    <t>ТЕРМОСТАТ / Mechanic Thermostat, Y95E</t>
  </si>
  <si>
    <t>1000521</t>
  </si>
  <si>
    <t>ПРЕДОХРАНИТЕЛЬ 10x38, 2A gG, 500V, Ref: D94234 0108010070 / FUSE, 10x38, 2A gG, 500V, Ref: D94234 for UPS CHLORIDE 3 phase, 5,5 KVA, 3*380 V AC 50 Hz, RB211168/P633</t>
  </si>
  <si>
    <t>1000549</t>
  </si>
  <si>
    <t>КОНДЕНСАТОР ФЛУОРЕСЦЕНТНОГО ОСВЕЩЕНИЯ / CAPACITOR, 8microF, 250V, 50/60Hz, GC2454</t>
  </si>
  <si>
    <t>1000552</t>
  </si>
  <si>
    <t>Автоматический выключатель / MOTOR CIRCUIT BREAKER 1-1,6A</t>
  </si>
  <si>
    <t>1000556</t>
  </si>
  <si>
    <t>Автоматический выключатель / MOTOR CIRCUIT BREAKER 6-10A</t>
  </si>
  <si>
    <t>1000587</t>
  </si>
  <si>
    <t>Графитовый уплотнитель / GRAPHITE PACKING 25 X 28 X 3</t>
  </si>
  <si>
    <t>1000656</t>
  </si>
  <si>
    <t>ВСПОМОГАТЕЛЬНЫЙ КОНТАКТ LA1 DN11 / Instant. Contact Block, LA1 DN11</t>
  </si>
  <si>
    <t>1000714</t>
  </si>
  <si>
    <t>Автоматический выключатель / Circuit Breaker 1P+N, 2A, 230V, Q089G</t>
  </si>
  <si>
    <t>1000717</t>
  </si>
  <si>
    <t>ВЫКЛЮЧАТЕЛЬ multi9 C60N C2 Q59H / Circuit Breaker 4P, 2A, 400V, Q59H</t>
  </si>
  <si>
    <t>1000770</t>
  </si>
  <si>
    <t>Дроссель / FLUORESCENT LIGHTING: BALLAST, ind.1x36, 0.43A, 230V, 50Hz, lamda=0.48</t>
  </si>
  <si>
    <t>1000837</t>
  </si>
  <si>
    <t>Амперметр.... / AMMETER 75mV FSD SCALED 0-15A, use with shunt (type D96)</t>
  </si>
  <si>
    <t>1000856</t>
  </si>
  <si>
    <t>КОНДЕНСАТОР / CAPACITOR 20microF, 400V/450V/500V, S7/00</t>
  </si>
  <si>
    <t>1000897</t>
  </si>
  <si>
    <t>Сетевой предохранитель / Main Fuse MF 1-3, 25A</t>
  </si>
  <si>
    <t>1000910</t>
  </si>
  <si>
    <t>Сетевой предохранитель / Main Fuse MF 1-3, 4A</t>
  </si>
  <si>
    <t>1000916</t>
  </si>
  <si>
    <t>Сетевой предохранитель / Main Fuse MF 1-3, 6A</t>
  </si>
  <si>
    <t>1000935</t>
  </si>
  <si>
    <t>Уплотнитель.... / O’RING, VITON / SOLID PLUG / 316 LSS....</t>
  </si>
  <si>
    <t>1000973</t>
  </si>
  <si>
    <t>Уплотнитель.... / PRIMARY PACKING, TEFLON/SOLID PLUG/316....</t>
  </si>
  <si>
    <t>1004100</t>
  </si>
  <si>
    <t>Стягивающий хомут / CABLE TIE</t>
  </si>
  <si>
    <t>1004811</t>
  </si>
  <si>
    <t>HP Black Тонер Картридж for Color LaserJet 8500/8550 (17K pages) / HP Black Toner Cartridge for Color LaserJet 8500/8550 (17K pages)</t>
  </si>
  <si>
    <t>1004885</t>
  </si>
  <si>
    <t>IBOCO / DKC / ДКС 00392 AIM 66x22 W0 (RAL 9010) Внутренний угол для серии TMU/TMC / IBOCO / DKC / 00392 AIM 66x22 W0 (RAL 9010) Internal angle for TMU/TMC series</t>
  </si>
  <si>
    <t>1004886</t>
  </si>
  <si>
    <t>IBOCO / DKC / ДКС 00405 AEM 66x22 W0 (RAL 9010) Внешний угол для серии TMU/TMC / IBOCO / DKC / 00405 AEM 66x22 W0 (RAL 9010) External angle for TMU/TMC series</t>
  </si>
  <si>
    <t>1004887</t>
  </si>
  <si>
    <t>IBOCO / DKC / ДКС 00418 APM 66x22 W0 (RAL 9010) Плоский угол для серии TMU/TMC / IBOCO / DKC / 00418 APM 66x22 W0 (RAL 9010) Flat angle for TMU/TMC series</t>
  </si>
  <si>
    <t>1004889</t>
  </si>
  <si>
    <t>IBOCO / DKC / ДКС 00488 AEVM 66x22 W0 (RAL 9010) Внешний изменяемый угол для TMU 66/3x23 / IBOCO / DKC / 00488 AEVM 66x22 W0 (RAL 9010) External variable angle for TMU 66/3x21</t>
  </si>
  <si>
    <t>1004890</t>
  </si>
  <si>
    <t>IBOCO / DKC / ДКС 00539 IM 66x22 W0 (RAL 9010) Тройник для серии TMC/TMU / IBOCO / DKC / 00539 IM 66x22 W0 (RAL 9010) Tee for TMC/TMU series</t>
  </si>
  <si>
    <t>1004891</t>
  </si>
  <si>
    <t>IBOCO / DKC / ДКС 00583 LM 66x22 W0 (RAL 9010) Заглушка для серии TMC/TMU / IBOCO / DKC / ДКС 00583 LM 66x22 W0 (RAL 9010) Peg for TMC/TMU series</t>
  </si>
  <si>
    <t>1004892</t>
  </si>
  <si>
    <t>IBOCO / DKC / ДКС 01765 NTAN 100x80 W0 (RAL 9010) Отвод(соединение) / IBOCO / DKC / ДКС 01765 NTAN 100x80 W0 (RAL 9010) Branch (connection)</t>
  </si>
  <si>
    <t>1004896</t>
  </si>
  <si>
    <t>IBOCO / DKC / ДКС 00875 LAN 100x80 W0 (RAL 9010) Заглушка / IBOCO / DKC / ДКС 00875 LAN 100x80 W0 (RAL 9010) Peg</t>
  </si>
  <si>
    <t>1004963</t>
  </si>
  <si>
    <t>Гарнитура телефонная Encore BNC (PL-H101N) / Telephone Accessories</t>
  </si>
  <si>
    <t>1005186</t>
  </si>
  <si>
    <t>Торцевая плата (модуля) концевая шайба (диск)12-15 / End plate Legrand P 12-15</t>
  </si>
  <si>
    <t>1005187</t>
  </si>
  <si>
    <t>Торцевая плата (модуля) концевая шайба (диск) 8-10 / End plate Legrand P 8-10</t>
  </si>
  <si>
    <t>1005214</t>
  </si>
  <si>
    <t>ПРЕДОХРАНИТЕЛЬ  C/CYL 5X20 200МА.... / Fuse C/CYL 5x20, 200mА....</t>
  </si>
  <si>
    <t>1005216</t>
  </si>
  <si>
    <t>Автоматический выключатель 2Р, 3А.230V / Circuit-breaker 220VAC UPC 2*3A</t>
  </si>
  <si>
    <t>1005218</t>
  </si>
  <si>
    <t>ВЫКЛЮЧАТЕЛЬ.... / Circuit-breaker 4x16A, 10kA....</t>
  </si>
  <si>
    <t>1005696</t>
  </si>
  <si>
    <t>ЖАРОПРОЧНЫЙ СОЕДИНИТЕЛЬ КАБЕЛЯ CT91035/239 / TYRAP- HIGH TEMP NYLON</t>
  </si>
  <si>
    <t>1005938</t>
  </si>
  <si>
    <t>Комплект изолирующий для фланца 6 дюймов, класс 150 / Gasket kit 6 Class 150</t>
  </si>
  <si>
    <t>1005939</t>
  </si>
  <si>
    <t>Комплект изолирующий для фланца 4 дюйма, класс 150 / Gasket kit 4 Class 150</t>
  </si>
  <si>
    <t>1005940</t>
  </si>
  <si>
    <t>Комплект изолирующий для фланца 2 дюйма, класс 150 / Gasket kit 2 Class 150</t>
  </si>
  <si>
    <t>1006065</t>
  </si>
  <si>
    <t>Колпачек полиэтиленовый  КП-22 / Polyethylene caps KP-22</t>
  </si>
  <si>
    <t>1006299</t>
  </si>
  <si>
    <t xml:space="preserve"> Диафрагма 130 мм / Diaphragm 130mm C20600-191</t>
  </si>
  <si>
    <t>1006723</t>
  </si>
  <si>
    <t>РЕЛЕ / Relay, FINDER no. 55.34.8.0030, 24V</t>
  </si>
  <si>
    <t>1006753</t>
  </si>
  <si>
    <t>Дегидратор DLC307S / Dehydrator DLC307S</t>
  </si>
  <si>
    <t>1006916</t>
  </si>
  <si>
    <t>Изолирующий модуль. Монтажное основание SSDM200E-SMB / Isolating Module, Mounting BaseSSDM200E-SMB</t>
  </si>
  <si>
    <t>1006917</t>
  </si>
  <si>
    <t>Монтажное основание для модулей / Module mounting Base</t>
  </si>
  <si>
    <t>1007343</t>
  </si>
  <si>
    <t>Ремень V-Belt,HVAC System,SPA-1600 / V-Belt,HVAC System,SPA-1600</t>
  </si>
  <si>
    <t>1007348</t>
  </si>
  <si>
    <t>Ремень V-Belt,HVAC System,SPA-1030 /  V-Belt,HVAC System,SPA-1030</t>
  </si>
  <si>
    <t>1007522</t>
  </si>
  <si>
    <t>Оповещатель Гамма C / PA system Gamma-C</t>
  </si>
  <si>
    <t>1007878</t>
  </si>
  <si>
    <t>Лента тефлоновая уплотнительная (ФУМ) / TeflonTape, thickness:0.1mm, width:100mm</t>
  </si>
  <si>
    <t>M</t>
  </si>
  <si>
    <t>1007902</t>
  </si>
  <si>
    <t>Дисковод FDD для dc7100cm / Removable storage: Internal Floppy Drive 1.44MB</t>
  </si>
  <si>
    <t>1007971</t>
  </si>
  <si>
    <t>fire hose 2,5*6M / fire hose 2,5*6M</t>
  </si>
  <si>
    <t>1008540</t>
  </si>
  <si>
    <t>Гигростат EHR-1, 30-100% / Humidistat EHR-1, 30-100%</t>
  </si>
  <si>
    <t>1008654</t>
  </si>
  <si>
    <t>Удаляющее масло 250мл / Удаляющее масло 250мл</t>
  </si>
  <si>
    <t>1008668</t>
  </si>
  <si>
    <t>Наливная воронка / Filling cup</t>
  </si>
  <si>
    <t>1008669</t>
  </si>
  <si>
    <t>Резиновая прокладка для сточного резервуара / Rubber gasket for drain tank</t>
  </si>
  <si>
    <t>1009056</t>
  </si>
  <si>
    <t>Кран шаровый Ру63 Ду15, ЗАО ГИРАС 015.063-00.00 / Кран шаровый Ру63 Ду15, ЗАО ГИРАС 015.063-00.00</t>
  </si>
  <si>
    <t>1009057</t>
  </si>
  <si>
    <t>Кран шаровый Ру63 Ду20, ЗАО ГИРАС 020.063-00.00 / Ball valve Dn20 Pn63</t>
  </si>
  <si>
    <t>1009058</t>
  </si>
  <si>
    <t>Кран шаровый Ру63 Ду25, ЗАО ГИРАС 025.063-00.00 / Ball valve Dn25 Pn63</t>
  </si>
  <si>
    <t>1009066</t>
  </si>
  <si>
    <t>Кран шаровый Ру63 Ду32 ЗАО ГИРАС 032.063-00.00 / Ball valve Dn32 Pn 63</t>
  </si>
  <si>
    <t>1009067</t>
  </si>
  <si>
    <t>Кран шаровый Ру160 Ду15 ЗАО ГИРАС 015.160-00.00 / Ball valve Dn15 Pn160</t>
  </si>
  <si>
    <t>1009068</t>
  </si>
  <si>
    <t>Кран шаровый Ру160 Ду20 ЗАО ГИРАС 020.160-00.00 / Ball valve Dn 20 Pn160</t>
  </si>
  <si>
    <t>1009069</t>
  </si>
  <si>
    <t>Кран шаровый Ру160 Ду25 ЗАО ГИРАС 025.160-00.00 / Ball valve Dn25 Pn160</t>
  </si>
  <si>
    <t>1009070</t>
  </si>
  <si>
    <t>Кран шаровый Ру160 Ду32 ЗАО ГИРАС 032.160-00.00 / Ball valve Dn32 Pn160</t>
  </si>
  <si>
    <t>1009072</t>
  </si>
  <si>
    <t>Кран шаровый Ру63 Ду50 ЗАО ГИРАС 050.063-00.00 / Ball valve Dn50 Pn63</t>
  </si>
  <si>
    <t>1009300</t>
  </si>
  <si>
    <t>Переносное заземление ЗПЛ-1 (РЭТО) / Portable grounding</t>
  </si>
  <si>
    <t>1009301</t>
  </si>
  <si>
    <t>Переносное заземление ЗПЛ-10 (РЭТО) / Portable grounding</t>
  </si>
  <si>
    <t>1009872</t>
  </si>
  <si>
    <t>Оголовье NeckBand для CS60 / Head-band NeckBand for CS60</t>
  </si>
  <si>
    <t>1009897</t>
  </si>
  <si>
    <t>Карта памяти ММС, 512 МБ / Flash card MMC, 512MB</t>
  </si>
  <si>
    <t>1010262</t>
  </si>
  <si>
    <t>Счетчик 3-фазный тип СА-4У / Counter 3 phase type CA-4U</t>
  </si>
  <si>
    <t>1010757</t>
  </si>
  <si>
    <t>Комплект изолирующий для стандартного фланца 4 класса 150 / Insulating kit for standard flange 4” Class 150</t>
  </si>
  <si>
    <t>1010759</t>
  </si>
  <si>
    <t>Комплект изолирующий для стандартного фланца 2 класса 150 / Insulating kit for standard flange 2” Class 150</t>
  </si>
  <si>
    <t>1010761</t>
  </si>
  <si>
    <t>Сетевой предохранитель 12 А / Mains Fuse 12A</t>
  </si>
  <si>
    <t>1011125</t>
  </si>
  <si>
    <t>Лента тефлоновая уплотнительная (ФУМ) толст / Teflon Insulation Tape, Thick</t>
  </si>
  <si>
    <t>1011218</t>
  </si>
  <si>
    <t>Трубка ПВХ, ТВ-3 диаметр 2,5мм / PVC tubing, dia 2.5mm</t>
  </si>
  <si>
    <t>KG</t>
  </si>
  <si>
    <t>1011219</t>
  </si>
  <si>
    <t>Трубка ПВХ, ТВ-3 диаметр 3,5мм / PVC tubing, dia 3.5mm</t>
  </si>
  <si>
    <t>1011220</t>
  </si>
  <si>
    <t>Трубка ПВХ, ТВ-3 диаметр 4мм / PVC tubing, dia 4mm</t>
  </si>
  <si>
    <t>1011312</t>
  </si>
  <si>
    <t>Желтый колер / Yellow colouring agent (Dye)</t>
  </si>
  <si>
    <t>1012149</t>
  </si>
  <si>
    <t>Реле постоянного тока 110B DC / elay 110V DC</t>
  </si>
  <si>
    <t>1012397</t>
  </si>
  <si>
    <t>Ремонтный комплект / Maintenance kit for HP LaserJet 4600 Printer (RG5-6517-110CN)</t>
  </si>
  <si>
    <t>1012399</t>
  </si>
  <si>
    <t>Ремонтный комплект / Maintenance kit for HP LaserJet 1100 Printer</t>
  </si>
  <si>
    <t>1012400</t>
  </si>
  <si>
    <t>Ремонтный комплект / Maintenance kit for HP LaserJet 8100N Printer</t>
  </si>
  <si>
    <t>1012401</t>
  </si>
  <si>
    <t>Ремонтный комплект / Maintenance kit for HP LaserJet 4100N Printer</t>
  </si>
  <si>
    <t>1012402</t>
  </si>
  <si>
    <t>Ремонтный комплект / Maintenance kit for HP LaserJet 5000N Printer</t>
  </si>
  <si>
    <t>1012406</t>
  </si>
  <si>
    <t>Ремонтный комплект / Maintenance kit for HP LaserJet 2100tn Printer</t>
  </si>
  <si>
    <t>1012408</t>
  </si>
  <si>
    <t>Ремонтный комплект / Maintenance kit for HP LaserJet 8550 Printer</t>
  </si>
  <si>
    <t>1012410</t>
  </si>
  <si>
    <t>Ремонтный комплект / Maintenance kit for HP LaserJet 2200, 2200d, 2200dn</t>
  </si>
  <si>
    <t>1012411</t>
  </si>
  <si>
    <t>Ремонтный комплект / Maintenance kit for HP LaserJet 6P Printer</t>
  </si>
  <si>
    <t>1012414</t>
  </si>
  <si>
    <t>Ремонтный комплект / Maintenance kit for HP  LaserJet 8000N  Printer</t>
  </si>
  <si>
    <t>1012415</t>
  </si>
  <si>
    <t>Ремонтный комплект / Maintenance kit for HP  LaserJet 1300  Printer</t>
  </si>
  <si>
    <t>1012416</t>
  </si>
  <si>
    <t>Ремонтный комплект / Maintenance kit for HP  LaserJet 2300dn  Printer</t>
  </si>
  <si>
    <t>1013220</t>
  </si>
  <si>
    <t>Реле мощности, 25A / Power relay, 25A, switching voltege 24-520VAC, peak vol.1200V, cont.vol. 5-30VDC, input R 1kO</t>
  </si>
  <si>
    <t>1013255</t>
  </si>
  <si>
    <t>Ремень В/Б-1000 / Belt В/Б-1000</t>
  </si>
  <si>
    <t>1013256</t>
  </si>
  <si>
    <t>Ремень В/Б-1500 / Belt В/Б-1500</t>
  </si>
  <si>
    <t>1013836</t>
  </si>
  <si>
    <t>Чехол для телефона Нокиа 6021 / Case for Nokia 6021</t>
  </si>
  <si>
    <t>1015303</t>
  </si>
  <si>
    <t>Уплотнитель соединителя 2 шланга / 2 coupling seal</t>
  </si>
  <si>
    <t>1015882</t>
  </si>
  <si>
    <t>Печка для HP LJ 5100 / Heater for HP LJ 5100</t>
  </si>
  <si>
    <t>1015884</t>
  </si>
  <si>
    <t>Ремкомплект для HP Color Laser Jet 8500 / HP Color Laser Jet 8500 Transfer Kit - Contains Transfer Belt, transfer drum, cleaning roller</t>
  </si>
  <si>
    <t>1015916</t>
  </si>
  <si>
    <t>Датчик выключения двигателя в сборе / ENGINE STOP SWITCH ASSY</t>
  </si>
  <si>
    <t>1016926</t>
  </si>
  <si>
    <t>Бактерицидная UV лампа  для UV водоочистителя S50B / UV lamp for UV water cleaner S50B</t>
  </si>
  <si>
    <t>1017092</t>
  </si>
  <si>
    <t>Чехол для телефона Нокиа 2610 / Case for Nokia 2610</t>
  </si>
  <si>
    <t>1017093</t>
  </si>
  <si>
    <t>Чехол для телефона Нокиа 6233 / Case for Nokia 6233</t>
  </si>
  <si>
    <t>1017193</t>
  </si>
  <si>
    <t>КЛЕМНИК, СОЕДИНИТЕЛЬ КАБЕЛЯ 10 MM2 / TERMINAL STRIPS 10 MM2</t>
  </si>
  <si>
    <t>1017474</t>
  </si>
  <si>
    <t>Текстильный строп с 4-мя направлюящими и кольцом. Длина каждой из направляющих 4 метра и гп 2 тонны / Four legged webbing bridal with lifting ring. Each leg 4 meters long and SWL 2 tonne. With serial</t>
  </si>
  <si>
    <t>1017645</t>
  </si>
  <si>
    <t>Керосин / Kerosene</t>
  </si>
  <si>
    <t>LIT</t>
  </si>
  <si>
    <t>1018249</t>
  </si>
  <si>
    <t>Aптечка индивидуальная  АИ-2 (5 вложений) / First aid kit AI-2 (5 items inside)</t>
  </si>
  <si>
    <t>1018299</t>
  </si>
  <si>
    <t>Ремкомплект карбюратора Yamaha 50 / Yamaha 50 Carburettor Service Kit</t>
  </si>
  <si>
    <t>1018349</t>
  </si>
  <si>
    <t>Устройство двухсторонней печати для HP LJ 4000DN / Duplex printing device for HP LJ 4000DN</t>
  </si>
  <si>
    <t>1018816</t>
  </si>
  <si>
    <t>Одеяло полушерстяное односпальное / Single blanket, wool 50%</t>
  </si>
  <si>
    <t>1018829</t>
  </si>
  <si>
    <t>Подушка 50х70 см., материал - пух/перо / Pillow 50x70</t>
  </si>
  <si>
    <t>1019019</t>
  </si>
  <si>
    <t>Устройство LS/DS Norstar / LS/DS Norstar Module</t>
  </si>
  <si>
    <t>1019020</t>
  </si>
  <si>
    <t>Устройство Power Norstar / Power Norstar Module</t>
  </si>
  <si>
    <t>1019464</t>
  </si>
  <si>
    <t>Лампа галогеновая 230V 150W R7s / Halogen lamp 230V 150W R7s</t>
  </si>
  <si>
    <t>1019468</t>
  </si>
  <si>
    <t>ЗАЖИМ ДЛЯ ЭКРАНИРОВАННОГО 3-Х ЖИЛЬНОГО ПОЛИМЕРНОГО ИЗОЛЯЦИОННГО КАБЕЛЯ ОТ 12 ДО 24 KV НЕАРМИРОВАННЫЙ 3X95MM2 / TERMINATIONS FOR SCREENED 3 C0RE POLYMERIC INSULATED CABLES 12 TO 24 KV WITHOUT ARMOUR 3X95MM2</t>
  </si>
  <si>
    <t>1020175</t>
  </si>
  <si>
    <t>Лампа галогеновая 230V 100W R7s / Halogen lamp 230V 100W R7s</t>
  </si>
  <si>
    <t>1020233</t>
  </si>
  <si>
    <t>Амперметр со шкалой 0-60 A / Ammeter Scaled 0-60 A</t>
  </si>
  <si>
    <t>1020234</t>
  </si>
  <si>
    <t>КЛЕМНИК, СОЕДИНИТЕЛЬ КАБЕЛЯ 25 MM2 / TERMINAL STRIPS 25 MM2</t>
  </si>
  <si>
    <t>1020243</t>
  </si>
  <si>
    <t>Комплект для термического закрепления для HP LJ 5500DTN / Fuser kit for HP LJ 5500DTN Printer</t>
  </si>
  <si>
    <t>1020246</t>
  </si>
  <si>
    <t>Комплект для термического закрепления для HP LJ 1200 / Fuser kit for HP LJ 1200 Printer</t>
  </si>
  <si>
    <t>1020249</t>
  </si>
  <si>
    <t>Комплект для термического закрепления для HP LJ 1100 / Fuser kit for HP LJ 1100 Printer</t>
  </si>
  <si>
    <t>1020256</t>
  </si>
  <si>
    <t>Комплект для термического закрепления для HP LJ 1320 / Fuser kit for HP LJ 1320 Printer</t>
  </si>
  <si>
    <t>1020257</t>
  </si>
  <si>
    <t>Комплект для термического закрепления для HP LJ 3030AiO / Fuser kit for HP LJ 3030AiO Printer</t>
  </si>
  <si>
    <t>1020259</t>
  </si>
  <si>
    <t>Печка в сборе HP LJ 8100/8150 Fuser / Fuser for HP LJ 8100/8150</t>
  </si>
  <si>
    <t>1020261</t>
  </si>
  <si>
    <t>Комплект для термического закрепления для HP LJ 2200D / Fuser kit for HP LJ 2200D Printer</t>
  </si>
  <si>
    <t>1020262</t>
  </si>
  <si>
    <t>Устройство двухсторонней печати для HP LJ 5000N-5500DTN / Duplex for HP LJ 5000N-5500DTN</t>
  </si>
  <si>
    <t>1020458</t>
  </si>
  <si>
    <t>Печка для HP LJ 4100N / Heater for HP LJ 4100N</t>
  </si>
  <si>
    <t>1021133</t>
  </si>
  <si>
    <t>Свободные руки для Nokia 5140/6020/6170/7270 / Hands-free for Nokia</t>
  </si>
  <si>
    <t>1021141</t>
  </si>
  <si>
    <t>Универсальный держатель мобильных телефонов Miniholder II / Universal holder of mobile phones Miniholder II</t>
  </si>
  <si>
    <t>1021312</t>
  </si>
  <si>
    <t>Автомобильное зарядное устройство Nokia DC-4 / Car charge Nokia DC-4</t>
  </si>
  <si>
    <t>1021326</t>
  </si>
  <si>
    <t>Док станция Средства стыковки HP (EN489AA) / Dock-Station HP (EN489AA)</t>
  </si>
  <si>
    <t>1021329</t>
  </si>
  <si>
    <t>Мышь HP Bluetooth PC Card (RJ316AA) / Mouse HP Bluetooth PC Card (RJ316AA)</t>
  </si>
  <si>
    <t>1021444</t>
  </si>
  <si>
    <t>Fuser kit for HP LaserJet 8550DN Printer 4156A / Fuser kit for HP LaserJet 8550DN Printer 4156A</t>
  </si>
  <si>
    <t>1021445</t>
  </si>
  <si>
    <t>Maintenance Kit for HP LaserJet 8150N Printer C391567907 / Maintenance Kit for HP LaserJet 8150N Printer C391567907</t>
  </si>
  <si>
    <t>1021446</t>
  </si>
  <si>
    <t>Maintenance Kit for HP LaserJet 4050 Printer C411867910 / Maintenance Kit for HP LaserJet 4050 Printer C411867910</t>
  </si>
  <si>
    <t>1021449</t>
  </si>
  <si>
    <t>Maintenance Kit for HP LaserJet 5100 Q186067915 / Maintenance Kit for HP LaserJet 5100 Q186067915</t>
  </si>
  <si>
    <t>1021452</t>
  </si>
  <si>
    <t>Fuser kit for HP LaserJet 4500N Printer R965008 / Fuser kit for HP LaserJet 4500N Printer R965008</t>
  </si>
  <si>
    <t>1021454</t>
  </si>
  <si>
    <t>Transfer for HP LaserJet 2100 Printer RG54164 / Transfer for HP LaserJet 2100 Printer RG54164</t>
  </si>
  <si>
    <t>1021455</t>
  </si>
  <si>
    <t>Fuser kit for HP LaserJet 8000DN Printer RG54448 / Fuser kit for HP LaserJet 8000DN Printer RG54448</t>
  </si>
  <si>
    <t>1021456</t>
  </si>
  <si>
    <t>Fuser kit for HP LaserJet 5000 Printer RG55456 / Fuser kit for HP LaserJet 5000 Printer RG55456</t>
  </si>
  <si>
    <t>1021457</t>
  </si>
  <si>
    <t>Transfer for HP LaserJet 2200 Printer RG55581 / Transfer for HP LaserJet 2200 Printer RG55581</t>
  </si>
  <si>
    <t>1021459</t>
  </si>
  <si>
    <t>Fuser kit for HP LaserJet 9500HDN RG56098 / Fuser kit for HP LaserJet 9500HDN RG56098</t>
  </si>
  <si>
    <t>1021460</t>
  </si>
  <si>
    <t>Transfer for HP LaserJet 9500HDN RG56180 / Transfer for HP LaserJet 9500HDN RG56180</t>
  </si>
  <si>
    <t>1021461</t>
  </si>
  <si>
    <t>Transfer for HP LaserJet 5550 Printer RG56696 / Transfer for HP LaserJet 5550 Printer RG56696</t>
  </si>
  <si>
    <t>1021462</t>
  </si>
  <si>
    <t>Fuser kit for HP LaserJet 1100 Printer RG57278 / Fuser kit for HP LaserJet 1100 Printer RG57278</t>
  </si>
  <si>
    <t>1021465</t>
  </si>
  <si>
    <t>Transfer for HP LaserJet 1200 Printer RG91483 / Transfer for HP LaserJet 1200 Printer RG91483</t>
  </si>
  <si>
    <t>1021467</t>
  </si>
  <si>
    <t>Fuser kit for HP LaserJet 2300 Printer RM10355 / Fuser kit for HP LaserJet 2300 Printer RM10355</t>
  </si>
  <si>
    <t>1021471</t>
  </si>
  <si>
    <t>Transfer for HP LaserJet 3030 Printer RM10658 / Transfer for HP LaserJet 3030 Printer RM10658</t>
  </si>
  <si>
    <t>1021472</t>
  </si>
  <si>
    <t>Fuser kit for HP LaserJet 130 Printer RM10716 / Fuser kit for HP LaserJet 130 Printer RM10716</t>
  </si>
  <si>
    <t>1021473</t>
  </si>
  <si>
    <t>Fuser kit for HP LaserJet 4345MFP RM11044 / Fuser kit for HP LaserJet 4345MFP RM11044</t>
  </si>
  <si>
    <t>1021475</t>
  </si>
  <si>
    <t>Transfer for HP LaserJet 1320 Printer RM11471 / Transfer for HP LaserJet 1320 Printer RM11471</t>
  </si>
  <si>
    <t>1021476</t>
  </si>
  <si>
    <t>Комплект переноса изображения HP LaserJet 2420 Printer RM1-1508 / Transfer for HP LaserJet 2420 Printer RM11508</t>
  </si>
  <si>
    <t>1021478</t>
  </si>
  <si>
    <t>Maintenance Kit for HP LaserJet 2300dn Printer U618060002 / Maintenance Kit for HP LaserJet 2300dn Printer U618060002</t>
  </si>
  <si>
    <t>1021924</t>
  </si>
  <si>
    <t>Хомуты для труб диам. 32мм / Tube clamps 32mm</t>
  </si>
  <si>
    <t>1022469</t>
  </si>
  <si>
    <t>Средства стыковки HP (EQ773AA) / DockStation HP (EQ773AA)</t>
  </si>
  <si>
    <t>1022851</t>
  </si>
  <si>
    <t>Средства стыковки для HP 6510b, basic (EN488AA) / Dock-Station basic</t>
  </si>
  <si>
    <t>1022926</t>
  </si>
  <si>
    <t>1 1/2 45 ГР. КОЛЕНО ASTM A105 ОЦИНК., ANSI B16-11, NPT РЕЗЬБА, КЛАСС 3000 QA/QC, female/female / 1/2 45 DEG. ELBOW ASTM A105 GALVA, ANSI B16-11, NPT THREAD, CLASS 3000 QA/QC,  female/female</t>
  </si>
  <si>
    <t>1023358</t>
  </si>
  <si>
    <t>Кронштейн из оцинкованной стали типа 6/ выступ 2м/ высота 2,5м/ диам. 60 мм. / Galvanized steel bracket type 6, projection 2m/ height 2,5m/ diam 60 mm</t>
  </si>
  <si>
    <t>1023364</t>
  </si>
  <si>
    <t>Пластиковая втулка для защиты кабеля на конце трубы 1 дюйм / Plastic bushing to protect cable at 1 pipe end</t>
  </si>
  <si>
    <t>1023365</t>
  </si>
  <si>
    <t>Пластиковая втулка для защиты кабеля на конце трубы 1 1/4 дюйма / Plastic bushing to protect cable at 1 1/4 pipe end</t>
  </si>
  <si>
    <t>1023366</t>
  </si>
  <si>
    <t>Пластиковая втулка для защиты кабеля на конце трубы 1 1/2 дюйма / Plastic bushing to protect cable at 1 1/2 pipe end</t>
  </si>
  <si>
    <t>1023413</t>
  </si>
  <si>
    <t>Выключатель  250V                    / Switch 250V   </t>
  </si>
  <si>
    <t>1023471</t>
  </si>
  <si>
    <t>Лампа галогеновая FH7-3282 / Halogen lamp FH7-3282</t>
  </si>
  <si>
    <t>1023878</t>
  </si>
  <si>
    <t>Док-станция HP 2008 с дополнит-ми функциями, 180 Вт (KQ752AA) / Docking station HP 2008 with additional fuctions, 180 Вт (KQ752AA)</t>
  </si>
  <si>
    <t>1023968</t>
  </si>
  <si>
    <t xml:space="preserve">Дополнительный входной лоток HP LaserJet на 2000 листов  / HP 2,000 Sheet Input Tray for LaserJet 9000 </t>
  </si>
  <si>
    <t>1024099</t>
  </si>
  <si>
    <t>Автоматический выключатель 3Р,40А (мод.№ 03455 ) / Circuit breaker 3Р,40А (model.№ 03455 )</t>
  </si>
  <si>
    <t>1024398</t>
  </si>
  <si>
    <t>Поливинилхлорид трубка желто-зелен. 3мм / PVC TUBE YELLOW-GREEN 3mm</t>
  </si>
  <si>
    <t>1024415</t>
  </si>
  <si>
    <t>ПОЛИВИНИЛХЛОРИД. ТРУБКА ЖЕЛТО-ЗЕЛЕНАЯ - 5mm / PVC TUBE YELLOW-GREEN - 5mm</t>
  </si>
  <si>
    <t>1024416</t>
  </si>
  <si>
    <t>ПОЛИВИНИЛХЛОРИД. ТРУБКА ЖЕЛТО-ЗЕЛЕНАЯ - 4mm / PVC TUBE YELLOW-GREEN -  4mm</t>
  </si>
  <si>
    <t>1024418</t>
  </si>
  <si>
    <t>ПОЛИВИНИЛХЛОРИД. ТРУБКА, цвет синий - 23mm. / PVC TUBE Blue -  23mm.</t>
  </si>
  <si>
    <t>1024420</t>
  </si>
  <si>
    <t>Чехол для Nokia 6700 classic / Cover for nokia 6700 classic</t>
  </si>
  <si>
    <t>1024596</t>
  </si>
  <si>
    <t>Фильтр для вентилятора 6189V-FANFIL1 / Fan filter 6189V-FANFIL1</t>
  </si>
  <si>
    <t>1024798</t>
  </si>
  <si>
    <t>Чехол для HTC T4242 / Cover case for HTC T4242</t>
  </si>
  <si>
    <t>1024876</t>
  </si>
  <si>
    <t>Патч-корд GigaTX6 PLUS Cat.6 UTP 3м. (синий) / CAT6 UTP BLUE PATCH CORD - 3M</t>
  </si>
  <si>
    <t>1025060</t>
  </si>
  <si>
    <t>Автоматический выключатель DX 4 фаза 40A 4М (тип B) 10кА / Circuit breaker DX 4 pole 40A 4М (tape B) 10кА</t>
  </si>
  <si>
    <t>1025155</t>
  </si>
  <si>
    <t>КОЖУХ ДЛЯ КАБЕЛЬНОГО САЛЬНИКА REF 506090 / SHROUD FOR CABLE GLAND REF 506090</t>
  </si>
  <si>
    <t>1025156</t>
  </si>
  <si>
    <t>КОЖУХ ДЛЯ КАБЕЛЬНОГО САЛЬНИКА REF 506100 / SHROUD FOR CABLE GLAND REF 506100</t>
  </si>
  <si>
    <t>1025526</t>
  </si>
  <si>
    <t>1 1/2" ниппель, XS A/S A106B, длиной 75 mm. / 1 1/2" nipple, XS A/S A106B, length 75 mm.</t>
  </si>
  <si>
    <t>1025562</t>
  </si>
  <si>
    <t>1 1/2" ниппель,  резьба с одной стороны, XS A/S A106B/5LB / 1 1/2"  Nipple with thread on the one side, XS A/S A106B/5LB</t>
  </si>
  <si>
    <t>1025563</t>
  </si>
  <si>
    <t>1 1/2" НИППЕЛЬ XS A/S A106B/5LB, ОЦИНК. - ОБЩАЯ ДЛИНА 100MM. / 1 1/2" NIPPLE XS A/S A106B/5LB, GALVA -OVERALL LENGTH 100MM.</t>
  </si>
  <si>
    <t>1026007</t>
  </si>
  <si>
    <t>Fuser kit for HP LaserJet P4015x CB506-67902 / Fuser kit for HP LaserJet P4015x CB506-67902</t>
  </si>
  <si>
    <t>1026010</t>
  </si>
  <si>
    <t>Sheet Feeder for HP LaserJet 3005dn RM1-3732 / Sheet Feeder for HP LaserJet 3005dn RM1-3732</t>
  </si>
  <si>
    <t>1026012</t>
  </si>
  <si>
    <t>Sheet Feeder for HP LaserJet 4345 Q5968A (Q5968-67901) / Sheet Feeder for HP LaserJet 4345 Q5968A (Q5968-67901)</t>
  </si>
  <si>
    <t>1026014</t>
  </si>
  <si>
    <t>250 Sheet Paper Tray for HP LaserJet 5200DNT RM1-2530 / 250 Sheet Paper Tray for HP LaserJet 5200DNT RM1-2530</t>
  </si>
  <si>
    <t>1026021</t>
  </si>
  <si>
    <t>Ролик подачи для HP LaserJet 5500/5550 RF5-3338-000 / Ролик подачи для HP LaserJet 5500/5550 RF5-3338-000</t>
  </si>
  <si>
    <t>1026022</t>
  </si>
  <si>
    <t>Ролик захвата для HP LaserJet 5500/5550 RF5-3340-000 / Ролик захвата для HP LaserJet 5500/5550 RF5-3340-000</t>
  </si>
  <si>
    <t>1026023</t>
  </si>
  <si>
    <t>Formatter PC Board for HP LaserJet 5550 Q3713-67926 / Formatter PC Board for HP LaserJet 5550 Q3713-67926</t>
  </si>
  <si>
    <t>1026024</t>
  </si>
  <si>
    <t>Main drive gear assembly for HP LaserJet 5100 RG5-7079-040CN / Main drive gear assembly for HP LaserJet 5100 RG5-7079-040CN</t>
  </si>
  <si>
    <t>1026025</t>
  </si>
  <si>
    <t>DC Controller PC Board for HP LaserJet 5100 RG5-7057-070CN / DC Controller PC Board for HP LaserJet 5100 RG5-7057-070CN</t>
  </si>
  <si>
    <t>1026026</t>
  </si>
  <si>
    <t>Laser/scanner assembly for HP LaserJet 5100 RG5-7041-000CN / Laser/scanner assembly for HP LaserJet 5100 RG5-7041-000CN</t>
  </si>
  <si>
    <t>1026027</t>
  </si>
  <si>
    <t>Main gear assembly - On left side of printer for HP LaserJet 5000 RG5-3543-000CN / Main gear assembly - On left side of printer for HP LaserJet 5000 RG5-3543-000CN</t>
  </si>
  <si>
    <t>1026028</t>
  </si>
  <si>
    <t>Formatter board assembly for HP LaserJet 5000 C3974-67901 / Formatter board assembly for HP LaserJet 5000 C3974-67901</t>
  </si>
  <si>
    <t>1026029</t>
  </si>
  <si>
    <t>Laser/scanner assembly for HP LaserJet 5000 RG5-4811-000CN / Laser/scanner assembly for HP LaserJet 5000 RG5-4811-000CN</t>
  </si>
  <si>
    <t>1026030</t>
  </si>
  <si>
    <t>Power supply assembly fo HP LaserJet 3030 RM1-0904-020CN / Power supply assembly fo HP LaserJet 3030 RM1-0904-020CN</t>
  </si>
  <si>
    <t>1026033</t>
  </si>
  <si>
    <t>Laser/scanner assembly for HP LaserJet 3030 RM1-0171-000CN / Laser/scanner assembly for HP LaserJet 3030 RM1-0171-000CN</t>
  </si>
  <si>
    <t>1026310</t>
  </si>
  <si>
    <t>Трансферкит / Transfer kit for HP LaserJet P4015n</t>
  </si>
  <si>
    <t>1026313</t>
  </si>
  <si>
    <t>Трансферкит / Transfer kit for HP LaserJet 5200DNT</t>
  </si>
  <si>
    <t>1026319</t>
  </si>
  <si>
    <t>Лоток / Sheet Feeder for HP Color LaserJet 4500N</t>
  </si>
  <si>
    <t>1026321</t>
  </si>
  <si>
    <t>Лоток / Sheet Feeder for HP LaserJet 5200DTN</t>
  </si>
  <si>
    <t>1026325</t>
  </si>
  <si>
    <t>Лоток / 250 Sheet Paper for HP LaserJet M5035</t>
  </si>
  <si>
    <t>1026329</t>
  </si>
  <si>
    <t>Вал подачи / Вал подачи для HP LaserJet 9050</t>
  </si>
  <si>
    <t>1026332</t>
  </si>
  <si>
    <t>Рем наборборка / ADF main assembly for HP LaserJet 9050</t>
  </si>
  <si>
    <t>1026333</t>
  </si>
  <si>
    <t>Хард диск / 20GB hard disk drive for HP LaserJet 9050</t>
  </si>
  <si>
    <t>1026334</t>
  </si>
  <si>
    <t>Высоковольтная плата / High voltage power supply board for HP LaserJet 9050</t>
  </si>
  <si>
    <t>1026335</t>
  </si>
  <si>
    <t>Низковольтная сборка / Low voltage power supply assembly for HP LaserJet 9050</t>
  </si>
  <si>
    <t>1026336</t>
  </si>
  <si>
    <t>Рем.набор роликов  RY7-5097-000CN / Roller kit for HP LaserJet 5550</t>
  </si>
  <si>
    <t>1026338</t>
  </si>
  <si>
    <t>Плата контроллера / DC controller PC board for HP LaserJet 5550</t>
  </si>
  <si>
    <t>1026339</t>
  </si>
  <si>
    <t>Высоковольтная плата / High voltage power supply PC Board for HP LaserJet 5550</t>
  </si>
  <si>
    <t>1026340</t>
  </si>
  <si>
    <t>Узел захвата бумаги / Узел захвата бумаги для HP CLJ 5550</t>
  </si>
  <si>
    <t>1026341</t>
  </si>
  <si>
    <t>Плата форматтера / Formatter PC Board for HP LaserJet 5100</t>
  </si>
  <si>
    <t>1026342</t>
  </si>
  <si>
    <t>Плата контроллера / DC controller board with ribbon cable fo HP LaserJet 5000</t>
  </si>
  <si>
    <t>1026344</t>
  </si>
  <si>
    <t>Рем набор / Laser/scanner assembly for HP LaserJet 4345</t>
  </si>
  <si>
    <t>1026345</t>
  </si>
  <si>
    <t>Рем набор / Main drive assembly for HP LaserJet 4345</t>
  </si>
  <si>
    <t>1026346</t>
  </si>
  <si>
    <t>Плата контроллера / DC Controller board for HP LaserJet 4345</t>
  </si>
  <si>
    <t>1026347</t>
  </si>
  <si>
    <t>Рем набор / Scanner Assembly for HP LaserJet 3030</t>
  </si>
  <si>
    <t>1026348</t>
  </si>
  <si>
    <t>Рем. Набор АДФ / ADF Separation pad for HP LaserJet 3030</t>
  </si>
  <si>
    <t>1026350</t>
  </si>
  <si>
    <t>Рем. Набор АДФ / ADF pick roller assembly for HP LaserJet 3030</t>
  </si>
  <si>
    <t>1026387</t>
  </si>
  <si>
    <t>HP LJ 5100 МОДУЛЬ ДВУХСТОРОННЕЙ ПЕЧАТИ / HP LJ 5100 DUPLEXER MODULE</t>
  </si>
  <si>
    <t>1026399</t>
  </si>
  <si>
    <t>Концевая крышка для клемников WAP  2,5/4/6/10 мм2. / End cover for terminal WAP  2,5/4/6/10 мм2.</t>
  </si>
  <si>
    <t>1026400</t>
  </si>
  <si>
    <t>Концевая крышка для клемников WAP 16/35 WTW 2,5/4/6/10 мм2 / End cover for terminal WAP 16/35 WTW 2,5/4/6/10 мм2.</t>
  </si>
  <si>
    <t>1026455</t>
  </si>
  <si>
    <t>Пластиковая втулка для защиты кабеля на конце трубы 3/4 дюйма / Plastic bushing to protect cable at 3/4" pipe end</t>
  </si>
  <si>
    <t>1026456</t>
  </si>
  <si>
    <t>Пластиковая втулка для защиты кабеля на конце трубы 2 дюйма / Plastic bushing to protect cable at 2" pipe end</t>
  </si>
  <si>
    <t>1026506</t>
  </si>
  <si>
    <t>Электронный компонент Z550HPR, Thermometrics,(в блоке возбудителя генератора 10кВ) / Electronic part Z550HPR, Thermometrics, England</t>
  </si>
  <si>
    <t>1026807</t>
  </si>
  <si>
    <t>Телефонный аппарат optiPoint 410 advance mangan / OptiPoint 410 advance mangan</t>
  </si>
  <si>
    <t>1027175</t>
  </si>
  <si>
    <t>Катушка соленоидного клапана 220V 50HZ / Sol valve coil 220V 50HZ</t>
  </si>
  <si>
    <t>1027404</t>
  </si>
  <si>
    <t>Замок для ноутбука HP Combo [AY475AA] / Lock for Laptop HP Combo [AY475AA]</t>
  </si>
  <si>
    <t>1027710</t>
  </si>
  <si>
    <t>Fuser kit for HP LaserJet 5100 Printer RG57061 / Fuser kit for HP LaserJet 5100 Printer RG57061</t>
  </si>
  <si>
    <t>1027856</t>
  </si>
  <si>
    <t>Клемник 4 мм2 / Terminals WDU-4</t>
  </si>
  <si>
    <t>1028105</t>
  </si>
  <si>
    <t>Сумка HP Business Nylon Backpack [BP849AA] / Case HP Business Nylon Backpack [BP849AA]</t>
  </si>
  <si>
    <t>1028403</t>
  </si>
  <si>
    <t>Sheet Feeder for HP Color LaserJet 1320 RM1-1292-062CN / Sheet Feeder for HP Color LaserJet 1320 RM1-1292-062CN</t>
  </si>
  <si>
    <t>1028410</t>
  </si>
  <si>
    <t>ADF maintenance kit for HP LaserJet M5035xs Q7429-67917 / ADF maintenance kit for HP LaserJet M5035xs Q7429-67917</t>
  </si>
  <si>
    <t>1028470</t>
  </si>
  <si>
    <t>Реле КАС  1401491100  220-230V / Relay КАС 1401491100 220-230V</t>
  </si>
  <si>
    <t>1028480</t>
  </si>
  <si>
    <t>Рем.набор роликов для HP LJ 4050DN C4123-690001 / Paper drive roller kit for HP LJ 4050DN C4123-690001</t>
  </si>
  <si>
    <t>1028481</t>
  </si>
  <si>
    <t>Устройство подачи бумаги на 500 листов для  LaserJet 5100 Q1962-69001 / 500-sheet feeder for HP color LaserJet 5100 Q1962-69001</t>
  </si>
  <si>
    <t>1028482</t>
  </si>
  <si>
    <t>Ремонтный комплект для HP DesignJet 800PS Q1261-60075 / Maintenance Kit for HP DesignJet 800PS Q1261-60075</t>
  </si>
  <si>
    <t>1028769</t>
  </si>
  <si>
    <t>Аккумулятор HTC HD2 BA S400 / Battery HTC HD2 BA S400</t>
  </si>
  <si>
    <t>1028774</t>
  </si>
  <si>
    <t>Кожаный чехол для HTC HD2 XDM L15 / Leather-case HTC HD2 XDM L15</t>
  </si>
  <si>
    <t>1029491</t>
  </si>
  <si>
    <t>Аккумулятор Nokia BL-5J (для Nokia X6) / Nokia Battery BL-5J (for Nokia X6)</t>
  </si>
  <si>
    <t>1029605</t>
  </si>
  <si>
    <t>Зарядное устройство Nokia AC-15 Original / Charger Nokia AC-15 Original</t>
  </si>
  <si>
    <t>1030142</t>
  </si>
  <si>
    <t>Расширитель шины PCI / HP DL38XG5p/G6/G7 Dual Prt 10GbE Rsr Kit</t>
  </si>
  <si>
    <t>1031084</t>
  </si>
  <si>
    <t>Трансформатор тока ARJP2/N1J Kтт 30/5А S=5VA-5p/10 / Current transformer ARJP2/N1J Kтт 30/5А S=5VA-5p/10</t>
  </si>
  <si>
    <t>1031173</t>
  </si>
  <si>
    <t>Мобильный телефон Nokia C6-01 (черный) / Mobile phone Nokia  C6-01 (black)</t>
  </si>
  <si>
    <t>1031180</t>
  </si>
  <si>
    <t>Чехол Nokia CC-3010 для C6 / Cover Case Nokia CC-3010 for C6</t>
  </si>
  <si>
    <t>1031396</t>
  </si>
  <si>
    <t>Соединитель LTRM-LTME / Connector  LTRM-LTME</t>
  </si>
  <si>
    <t>1031476</t>
  </si>
  <si>
    <t>Печь в сборе HP Laser Jet P2035 RM16006000CN / Fuser kit for HP Laser Jet P2035 Printer RM16006000CN</t>
  </si>
  <si>
    <t>1036752</t>
  </si>
  <si>
    <t>Защитная пленка Sotomore для HTC Desire C (матовая) / Screen Protector Sotomore для HTC Desire C (glareless)</t>
  </si>
  <si>
    <t>1070866</t>
  </si>
  <si>
    <t>Б/у Перемычка медная 1*25 / Copper bridge 1 * 25</t>
  </si>
  <si>
    <t>1078310</t>
  </si>
  <si>
    <t>Б/У Кабель силовой круглый с медными многопроволочными жилами с изоляцией и оболочкой из ПВХ пониженной пожароопасности, с заполнением, на напряжение  / Used control cable with copper cores at voltage 1 кВ, insulated and sheathed by PVC of high flame-resistance: -cross-section 3х25 mm2</t>
  </si>
  <si>
    <t>2000201</t>
  </si>
  <si>
    <t>Автомат дифф. DX Lexic 1P+N C 6A, 30mA, 6kA, 2 полюса / CIRCUIT BREAKER DX Lexic 1P+N C 6A, 30mA, 6kA, 2 pole</t>
  </si>
  <si>
    <t>2000409</t>
  </si>
  <si>
    <t>ВСПОМАГАТЕЛЬНЫЙ КОНТАКТ / AUXILLARY CONTACT</t>
  </si>
  <si>
    <t>2001327</t>
  </si>
  <si>
    <t>Рукоятка аварийного выключателя KCF3PZ / Emergency switch handle KCF3PZ</t>
  </si>
  <si>
    <t>3000054</t>
  </si>
  <si>
    <t>МУФТА 1 / COUPLING 1</t>
  </si>
  <si>
    <t>3001231</t>
  </si>
  <si>
    <t>Гофрированный шланг D63 мм / Crimped hose D63мм</t>
  </si>
  <si>
    <t>3002041</t>
  </si>
  <si>
    <t>Светильник люминесцентный Т5/Р, 8Вт. / Fluorescent fixture T5/P, 8W</t>
  </si>
  <si>
    <t>3002216</t>
  </si>
  <si>
    <t xml:space="preserve">Защитная плёнка экрана Nokia 5800 / Nokia 5800 Screen Film Protector </t>
  </si>
  <si>
    <t>3004195</t>
  </si>
  <si>
    <t>1 1/2 муфта под приварку класс 3000 / 11/2  welded coupling grade 3000</t>
  </si>
  <si>
    <t>3004213</t>
  </si>
  <si>
    <t>Измерительный токовый трансформатор MCR-S20/U/I-4 / Measuring current transformer MCR-S20/U/I-4</t>
  </si>
  <si>
    <t>60130020</t>
  </si>
  <si>
    <t>ПРЕДОХРАНИТЕЛЬ / FUSE CARTRIDGE 20Am/500V 10X38</t>
  </si>
  <si>
    <t>01-2807-00001</t>
  </si>
  <si>
    <t>КРЫШКА ЛАМПЫ / WPB11 WEATHERPROVE LAMP COVER 4</t>
  </si>
  <si>
    <t>100X.015.065</t>
  </si>
  <si>
    <t>Контактное гнездо / Connector socket - 3 pin CT91014/148</t>
  </si>
  <si>
    <t>1492-WD4</t>
  </si>
  <si>
    <t>КЛЕММНАЯ КОЛОДКА / TERMINAL BLOCK 500V 4MM</t>
  </si>
  <si>
    <t>207.2.108</t>
  </si>
  <si>
    <t>COMRESSOR LIP TYPE SEAL REF M4704/72 / COMRESSOR LIP TYPE SEAL REF M4704/72</t>
  </si>
  <si>
    <t>207.2.139</t>
  </si>
  <si>
    <t>НАБОР ПРОКЛАДОК / SET OF GASKETS</t>
  </si>
  <si>
    <t>207.2.142</t>
  </si>
  <si>
    <t>НАБОР ТОРЦЕВЫХ УПЛОТНЕНИЙ / MECHANICAL SET</t>
  </si>
  <si>
    <t>207.2.195</t>
  </si>
  <si>
    <t>LOW СИЛОВОЙ КОНТАКТОР LP4-K0610BW3 / LOW POWER CONTACTOR LP4-K0610BW3</t>
  </si>
  <si>
    <t>207.2.201</t>
  </si>
  <si>
    <t>ISOLATED EARTH TERMINAL REF 81 / ISOLATED EARTH TERMINAL REF 81</t>
  </si>
  <si>
    <t>207.2.230</t>
  </si>
  <si>
    <t>ПРОКЛАДКА - КВАДРАТ. / GASKET - SQUARE</t>
  </si>
  <si>
    <t>215.3.001</t>
  </si>
  <si>
    <t>ПРЕДОХРАНИТЕЛИ / FUSES F979 2.5A250V 5X20 mm SLO BLO</t>
  </si>
  <si>
    <t>215.3.007</t>
  </si>
  <si>
    <t>ТРАНСФОРМАТОР ДЛЯ СТЕКЛОВОЛОКНИСТОЙ *********** / TRANSFORMER 240 TO 110V FOR FIBERGLASS TANK TRACING</t>
  </si>
  <si>
    <t>215.3.009</t>
  </si>
  <si>
    <t>ПРОКЛАДКА ДЛЯ ЖЕСТКИХ ФИЛЬТРОВ / GASKET FOR STRAINERS – 2” PIPE DN 50</t>
  </si>
  <si>
    <t>216.5.009</t>
  </si>
  <si>
    <t>Катушка, 24Вольт, 50/60Гц LX1D2B7 / COIL, 24V, 50/60Hz LX1D2B7</t>
  </si>
  <si>
    <t>216.5.021</t>
  </si>
  <si>
    <t>ПРЕДОХРАНИТЕЛЬ / FUSE, 10.3x38, 0.5A</t>
  </si>
  <si>
    <t>220.81.005</t>
  </si>
  <si>
    <t>CURRENT TEST BOX / CURRENT TEST BOX</t>
  </si>
  <si>
    <t>220.81.006</t>
  </si>
  <si>
    <t>VOLTAGE TEST BOX 016688922X / VOLTAGE TEST BOX 016688922X</t>
  </si>
  <si>
    <t>220.82.004</t>
  </si>
  <si>
    <t>КАТУШКА ДЛЯ КОНТАКТОРА (ЗАМЫКАТЕЛЬ; МАГНИТНЫЙ ПУСКАТЕЛЬ) / COIL FOR CONTACTOR 40 TO 95 A L X 1 D6M7</t>
  </si>
  <si>
    <t>220.82.021</t>
  </si>
  <si>
    <t>ВСПОМОГАТЕЛЬНЫЙ КОНТАКТ FOR MOULDED CIRCUIT BREAKER 97C7 / AUXILIARY CONTACT FOR MOULDED CIRCUIT BREAKER 97C7</t>
  </si>
  <si>
    <t>220.82.143</t>
  </si>
  <si>
    <t>ДИОД / DIODE SKN 70/12 ON K3/40</t>
  </si>
  <si>
    <t>220.82.149</t>
  </si>
  <si>
    <t>ДИОД / DIODE SKN 70/12 ON P1/60</t>
  </si>
  <si>
    <t>223.1.009</t>
  </si>
  <si>
    <t>100 liter pr reservoir / 100 liter pr reservoir</t>
  </si>
  <si>
    <t>282.27.010</t>
  </si>
  <si>
    <t>Прокладка / O-ring</t>
  </si>
  <si>
    <t>282.27.011</t>
  </si>
  <si>
    <t>282.27.012</t>
  </si>
  <si>
    <t>СОЕДИНЕНИЕ / JOINT 20, NF 630</t>
  </si>
  <si>
    <t>282.27.013</t>
  </si>
  <si>
    <t>283.17.008</t>
  </si>
  <si>
    <t>IDR / IDR</t>
  </si>
  <si>
    <t>283.17.012</t>
  </si>
  <si>
    <t>PLUG-IN END / PLUG-IN END</t>
  </si>
  <si>
    <t>284.23.031</t>
  </si>
  <si>
    <t>SWITCH 20A 415V / SWITCH 20A 415V</t>
  </si>
  <si>
    <t>284.23.034</t>
  </si>
  <si>
    <t>Катушка, 220Вольт / COIL 220V</t>
  </si>
  <si>
    <t>284.23.035</t>
  </si>
  <si>
    <t>Контрольное реле 220Вольт / CONTROL RELAY 220V</t>
  </si>
  <si>
    <t>284.23.040</t>
  </si>
  <si>
    <t>ON-OFF AUXILLARY SWITCH / ON-OFF AUXILLARY SWITCH</t>
  </si>
  <si>
    <t>284.23.041</t>
  </si>
  <si>
    <t>EXTENDED ROTARY HANDLE / EXTENDED ROTARY HANDLE</t>
  </si>
  <si>
    <t>30-00139</t>
  </si>
  <si>
    <t>ТЕРМОЭЛЕМЕНТ- ТИП T -10 (ТЕМПЕР-РА БЛОК-БОКСА)   / Thermocouple - Type T -10 Feet Length   (Shelter Temperature)</t>
  </si>
  <si>
    <t>33-00002</t>
  </si>
  <si>
    <t>ПОДШИПНИКОВЫЙ ЩИТ / End Bracket - Din Rail, 35mm</t>
  </si>
  <si>
    <t>33-00003</t>
  </si>
  <si>
    <t>Пропускной Клемник - 18-10AWG, 600A, 30A, Серый / Feed Through Terminal Block, 18-10AWG, 600V,30A,Gray - 18-10AWG, 600V,30A,Gray</t>
  </si>
  <si>
    <t>33-00005</t>
  </si>
  <si>
    <t>Пропускной Клемник -  18-10AWG, 600A, 30A, Красный / Feed Through Terminal Block, 18-10AWG, 600V, 30A, Red - 18-10AWG, 600V, 30A, Red</t>
  </si>
  <si>
    <t>33-00006</t>
  </si>
  <si>
    <t>Пропускной Клемник - 18-10AWG, 600A, 30A, Синий / Feed Through Terminal Block,18-10AWG, 600V, 30A, Blue</t>
  </si>
  <si>
    <t>33-00008</t>
  </si>
  <si>
    <t>Пропускной Клемник - 18-10AWG, 600V, 30A, Жёлтый / Feed Through Terminal Block, 18-10AWG, 600V, 30A, Yellow - 18-10AWG, 600V, 30A, Yellow</t>
  </si>
  <si>
    <t>33-00015</t>
  </si>
  <si>
    <t>Крышки для Клемных Блоков / Terminal Block End Covers</t>
  </si>
  <si>
    <t>33-00016</t>
  </si>
  <si>
    <t>Клемный Блок Заземления, 18-10AWG, 600в, 30а, Зелён/Жёлтый / Ground Terminal Block, 18-10AWG, 600V, 30A, Grn/Yel</t>
  </si>
  <si>
    <t>33-00045</t>
  </si>
  <si>
    <t>Внутр. Перемычка, Клемный Блок ДН-Т10, 3-х полюсн., влючает винты / Jumper Bar - Internal, DN-T10 Terminal Block, 3-Pole, Includes screws</t>
  </si>
  <si>
    <t>33-00051</t>
  </si>
  <si>
    <t xml:space="preserve">Клеммник Предохранителя - 300в / Fuse Terminal Block - 500V S4L </t>
  </si>
  <si>
    <t>343.4.003</t>
  </si>
  <si>
    <t>ПОЛОСКА ОБРАЗЕЦ ДЛЯ ИСПЫТАНИЙ? / STRIP COUPON/COUPON/1018 CS</t>
  </si>
  <si>
    <t>38-00160</t>
  </si>
  <si>
    <t>КРЫШКА СОЕДИНИТЕЛЬНОГО КАБЕЛЬНОГО КАНАЛА - PVC, 2 СЕРАЯ, Interchangeable / Wire Duct  COVER - PVC, 2 Grey, Interchangeable</t>
  </si>
  <si>
    <t>38-00268</t>
  </si>
  <si>
    <t>СОЕДИНИТЕЛЬНЫЙ ТРОСr, 1/2 NPT, PVC, АНТИ-КОРРОЗИЙНЫЙ, 1/4 &gt;&gt; 1/2 Range / Cord Connector, 1/2 NPT, PVC, Non Corrosive, 1/4 &gt;&gt; 1/2 Range</t>
  </si>
  <si>
    <t>38-00385</t>
  </si>
  <si>
    <t>КРЫШКА СОЕДИНИТЕЛЬНОГО КАБЕЛЬНОГО КАНАЛА - PVC, 3, СЕРАЯ / Wire Duct Cover - PVC, 3, Grey</t>
  </si>
  <si>
    <t>38-00386</t>
  </si>
  <si>
    <t>КРЫШКА СОЕДИНИТЕЛЬНОГО КАБЕЛЬНОГО КАНАЛА - PVC, 1, СЕРАЯ / Wire Duct Cover - PVC, 1, Grey</t>
  </si>
  <si>
    <t>413.17.011</t>
  </si>
  <si>
    <t xml:space="preserve">PVC INSULATING CAPS (RED)  / PVC INSULATING CAPS (RED) </t>
  </si>
  <si>
    <t>413.17.012</t>
  </si>
  <si>
    <t>PLASTIC CABLE GLANDS (PEPPg 13.5) / PLASTIC CABLE GLANDS (PEPPg 13.5)</t>
  </si>
  <si>
    <t>413.17.013</t>
  </si>
  <si>
    <t>ПЛАСТИКОВАЯ КОНТРГАЙКА ДЛЯ ПЛАСТИКОВЫХ САЛЬНИКОВ / PLASTIC LOCKNUT FOR PLASTIC GLANGS (Pg.13.5)</t>
  </si>
  <si>
    <t>413.17.014</t>
  </si>
  <si>
    <t>PVC INSULATING CAPS (RED) SMALL / PVC INSULATING CAPS (RED) SMALL</t>
  </si>
  <si>
    <t>413.17.015</t>
  </si>
  <si>
    <t>PLASTIC PINS OR NEEDLES M 913300 / PLASTIC PINS OR NEEDLES M 913300</t>
  </si>
  <si>
    <t>4371-CO11-52</t>
  </si>
  <si>
    <t>ЖЕЛОБ ДЛЯ КАБЕЛЯ DLP MINI TRUNKIN(40X17)ABB LUKA SYSTEM / DLP MINI TRUNKIN(40X17)ABB LUKA SYSTEM</t>
  </si>
  <si>
    <t>4371-CO11-55</t>
  </si>
  <si>
    <t>ПОЛИВИНИЛХЛОРИД. КАБЕЛЬНЫЕ САЛЬНИКИ 21P / PVC CABLE GLANDS 21P</t>
  </si>
  <si>
    <t>4371-CO11-56</t>
  </si>
  <si>
    <t>ПОЛИВИНИЛХЛОРИД. КАБЕЛЬНЫЕ САЛЬНИКИ PG 29 / PVC CABLE GLANDS PG 29</t>
  </si>
  <si>
    <t>4371-CO11-57</t>
  </si>
  <si>
    <t>ПОЛИВИНИЛХЛОРИД. КАБЕЛЬНЫЕ САЛЬНИКИ 13,5 / PVC CABLE GLANDS 13,5</t>
  </si>
  <si>
    <t>4371-CO2-12</t>
  </si>
  <si>
    <t>КАБЕЛЬНЫЕ ЗАЖИМЫ- ЗАЗУБРЕННЫЕ ИЗ ЧЕРНОГО ПЛАСТИКА…4,7x200 / CABLE STRAPS-SERRATED BLACK PLASTIC…4,7x200</t>
  </si>
  <si>
    <t>469.6.016</t>
  </si>
  <si>
    <t>Потенциометр / POTENT IOMETER</t>
  </si>
  <si>
    <t>72301-51</t>
  </si>
  <si>
    <t>1 1/4 МУФТА, 3000#, BSP, ОЦИНК. / 1 1/4 COUPLING, 3000#, BSP, GALVA</t>
  </si>
  <si>
    <t>75001-1</t>
  </si>
  <si>
    <t>ТЕКСТОЛИТОВАЯ ПРОКЛАДКА / GASKET FTG (TEXTOLITE)</t>
  </si>
  <si>
    <t>75001-12</t>
  </si>
  <si>
    <t>ИЗОЛЯЦИОННАЯ ОПЛЕТКА / INSULATING SLEEVE (D40 X 185)</t>
  </si>
  <si>
    <t>75001-15</t>
  </si>
  <si>
    <t>ТЕКСТОЛИТОВАЯ ШАЙБА / TEXTOLITE WASHER (D23)</t>
  </si>
  <si>
    <t>75001-17</t>
  </si>
  <si>
    <t>75001-20</t>
  </si>
  <si>
    <t>ИЗОЛЯЦИОННАЯ ОПЛЕТКА / INSULATING SLEEVE (D39 X 145)</t>
  </si>
  <si>
    <t>75001-21</t>
  </si>
  <si>
    <t>75001-23</t>
  </si>
  <si>
    <t>ТЕКСТОЛИТОВАЯ ШАЙБА / TEXTOLITE WASHER (D32)</t>
  </si>
  <si>
    <t>75001-24</t>
  </si>
  <si>
    <t>ИЗОЛЯЦИОННАЯ ОПЛЕТКА / INSULATING SLEEVE (D32 X 100)</t>
  </si>
  <si>
    <t>75001-25</t>
  </si>
  <si>
    <t>75001-27</t>
  </si>
  <si>
    <t>ТЕКСТОЛИТОВАЯ ШАЙБА / TEXTOLITE WASHER (D29)</t>
  </si>
  <si>
    <t>75001-28</t>
  </si>
  <si>
    <t>ИЗОЛЯЦИОННАЯ ОПЛЕТКА / INSULATING SLEEVE (D29 X 100)</t>
  </si>
  <si>
    <t>75001-31</t>
  </si>
  <si>
    <t>ТЕКСТОЛИТОВАЯ ШАЙБА / TEXTOLITE WASHER (D12)</t>
  </si>
  <si>
    <t>75001-35</t>
  </si>
  <si>
    <t>ТЕКСТОЛИТОВАЯ ШАЙБА / TEXTOLITE WASHER (D9)</t>
  </si>
  <si>
    <t>75001-39</t>
  </si>
  <si>
    <t>ТЕКСТОЛИТОВАЯ ШАЙБА / TEXTOLITE WASHER (D18)</t>
  </si>
  <si>
    <t>75001-40</t>
  </si>
  <si>
    <t>ИЗОЛЯЦИОННАЯ ОПЛЕТКА / INSULATING SLEEVE (D18 X 85)</t>
  </si>
  <si>
    <t>75001-43</t>
  </si>
  <si>
    <t>75001-44</t>
  </si>
  <si>
    <t>ИЗОЛЯЦИОННАЯ ОПЛЕТКА / INSULATING SLEEVE (D9 X 65)</t>
  </si>
  <si>
    <t>75001-45</t>
  </si>
  <si>
    <t>75001-47</t>
  </si>
  <si>
    <t>ТЕКСТОЛИТОВАЯ ШАЙБА / TEXTOLITE WASHER (D10)</t>
  </si>
  <si>
    <t>75001-48</t>
  </si>
  <si>
    <t>ИЗОЛЯЦИОННАЯ ОПЛЕТКА / INSULATING SLEEVE (D10 X 50)</t>
  </si>
  <si>
    <t>75001-5</t>
  </si>
  <si>
    <t>75001-52</t>
  </si>
  <si>
    <t>ТЕКСТОЛИТОВЫЕ ШАЙБЫ / TEXTOLITE WASHERS 24 150#</t>
  </si>
  <si>
    <t>75001-9</t>
  </si>
  <si>
    <t>76001-329</t>
  </si>
  <si>
    <t>ВЫХОДНОЕ ГНЕЗДО 13A-250V~ Legrand ref.091641 / Socket outlets 13A-250V~ Legrand ref.091641</t>
  </si>
  <si>
    <t>76001-343</t>
  </si>
  <si>
    <t>КЛЕММНАЯ КОЛОДКА EEXE 10mm2 stop REF 249 (производ. wago) / Terminal blocks EEXE 10mm2 stop REF 249 (manuf. wago)</t>
  </si>
  <si>
    <t>76002-117</t>
  </si>
  <si>
    <t>КЛЕМНИК, СОЕДИНИТЕЛЬ КАБЕЛЯ 95 MM2 / TERMINAL STRIPS 95 MM2</t>
  </si>
  <si>
    <t>76002-127</t>
  </si>
  <si>
    <t>КЛЕМНИК, СОЕДИНИТЕЛЬ КАБЕЛЯ 95MM2 ЖЕЛТЫЙ/ЗЕЛЕНЫЙ / TERMINAL STRIPS 95MM2 YELLOW/GREEN</t>
  </si>
  <si>
    <t>76002-136</t>
  </si>
  <si>
    <t>КЛЕМНИК, СОЕДИНИТЕЛЬ КАБЕЛЯ 2.5MM2 ЖЕЛТЫЙ/ЗЕЛЕНЫЙ / TERMINAL STRIPS 2.5MM2 YELLOW/GREEN</t>
  </si>
  <si>
    <t>76002-168</t>
  </si>
  <si>
    <t>CAPRI ПЛАСТИКОВЫЙ КАБЕЛЬНЫЙ САЛЬНИК ECDEP SERIES, PG 29 / CAPRI PLASTIC CABLE GLANDS ECDEP SERIES, PG 29</t>
  </si>
  <si>
    <t>76002-239</t>
  </si>
  <si>
    <t>РАСПРЕДЕЛИТЕЛЬНАЯ КОРОБКА  340 X340 X91 DA HS 70752 / JUNCTION BOX STHALL 340 X340 X91 DA HS 70752</t>
  </si>
  <si>
    <t>76002-27</t>
  </si>
  <si>
    <t>CAPRI ПЛАСТИКОВЫЙ КАБЕЛЬНЫЙ САЛЬНИК ECDEP SERIES, PG 21 / CAPRI PLASTIC CABLE GLANDS ECDEP SERIES, PG 21</t>
  </si>
  <si>
    <t>76002-295</t>
  </si>
  <si>
    <t>24 V ДЛЯ ATELEMECANIQUE РЕЛЕ REF.CA2DN22,CODIL LX 1D2 24V,50/60 HZ / 24 V FOR ATELEMECANIQUE RELAY REF.CA2DN22,CODIL LX 1D2 24V,50/60 HZ</t>
  </si>
  <si>
    <t>76002-69</t>
  </si>
  <si>
    <t>ПОЛИВИНИЛХЛОРИД. КАБЕЛЬНЫЙ САЛЬНИК M20 X 1,5 С ГАЙКОЙ REF 8161/3-M20-12 / PVC CABLE GLAND M20 X 1,5 WITH NUT REF 8161/3-M20-12</t>
  </si>
  <si>
    <t>76002-80</t>
  </si>
  <si>
    <t>КАБЕЛЬНЫЙ САЛЬНИК ДЛЯ АРМИРОВАННОГО  КАБЕЛЯ С ГАЙКОЙ 1/2 NPT REF 848694 / CABLE GLAND FOR ARMOURED  CABLE WITH NUT 1/2 NPT REF 848694</t>
  </si>
  <si>
    <t>77101-3</t>
  </si>
  <si>
    <t>ПРЕДОХРАНИТЕЛЬНАЯ КОРОБКА ДЛЯ ОСВЕТИТЕЛЬНЫХ ОПОР / MINIPAK LIGHTING POLE CONNECTING FUSE BOX</t>
  </si>
  <si>
    <t>77201-39</t>
  </si>
  <si>
    <t>M20 КАБЕЛЬНАЯ САЛЬНИКОВАЯ ЗАГЛУШКА ДИАМ.11,4MM REF. 07-9584-013S / M20 CABLE GLAND PLUGS DIA.11,4MM REF. 07-9584-013S</t>
  </si>
  <si>
    <t>800.7.008</t>
  </si>
  <si>
    <t>Набор уплотнителей для барабанных подшипников / SEALS KIT FOR DRUM BEARING</t>
  </si>
  <si>
    <t>C313-025</t>
  </si>
  <si>
    <t>ТРАНСФОРМАТОР  / TRANSFORMER C313-025 380/24V</t>
  </si>
  <si>
    <t>CT1045</t>
  </si>
  <si>
    <t>УПЛОТНИТЕЛЬ / WELLSEAL-0.5LITRE</t>
  </si>
  <si>
    <t>CT886/39</t>
  </si>
  <si>
    <t>ГИБКАЯ УПЛОТНЯЮЩАЯ ПРОКЛАДКА / FLEX. SEALANT-GASKET</t>
  </si>
  <si>
    <t>EXP-11484</t>
  </si>
  <si>
    <t>Муфта вводная для металлорукава 25мм / (ZIP_0)Metal hose inlet sleeve D=25 mm</t>
  </si>
  <si>
    <t>EXP-11485</t>
  </si>
  <si>
    <t>Муфта вводная для металлорукава 32мм / (ZIP_0)Metal hose inlet sleeve D=32 mm</t>
  </si>
  <si>
    <t>EXP-3522</t>
  </si>
  <si>
    <t>Кабель ЦСБ2Л / Cable TsSB2L</t>
  </si>
  <si>
    <t>KM</t>
  </si>
  <si>
    <t>EXP-3861</t>
  </si>
  <si>
    <t>Панель съемная клеммная на 36 контактов с пружинным зажимом, в стандартном корпусе / 36-pin spring-clamp RTB with standard housing</t>
  </si>
  <si>
    <t>EXP-5074</t>
  </si>
  <si>
    <t>Наконечник медный с 1 отверстием, для кабелей сечением #6 AWG (16мм?), диаметр отверстия 3/8 (9.5мм) / (ZIP_0) Copper Compression Lug, 1 Hole, #6 AWG, Long Barrel, 3/8 (9.5mm) Stud</t>
  </si>
  <si>
    <t>FL1101</t>
  </si>
  <si>
    <t>ПРЕДОХРАНИТЕЛЬ LRS A/S, 2A, 1 1/4X1/4 500V / FUSE LRS A/S, 2A, 1 1/4X1/4 500V</t>
  </si>
  <si>
    <t>FL1219</t>
  </si>
  <si>
    <t>ПРЕДОХРАНИТЕЛЬ LRC A/S 6.3A, 20MM 250V / FUSE LRC A/S 6.3A, 20MM 250V</t>
  </si>
  <si>
    <t>LX1D6M7</t>
  </si>
  <si>
    <t>КАТУШКА ДЛЯ КОНТАКТОРА (ЗАМЫКАТЕЛЬ; МАГНИТНЫЙ ПУСКАТЕЛЬ) / COIL FOR CONTACTOR 40 TO 95 A</t>
  </si>
  <si>
    <t>R-0027.002</t>
  </si>
  <si>
    <t>1065T1Безопасные фонари / 1065T1Safety Flashlights</t>
  </si>
  <si>
    <t>CAN</t>
  </si>
  <si>
    <t>R-0068.070</t>
  </si>
  <si>
    <t>Прокладка концевой крышки подшипника, Вес 5 фунтов (2.268 кг) / Bearing End Cover Gasket, Weight: 5 lbs (2.268 kg)</t>
  </si>
  <si>
    <t>R-0068.071</t>
  </si>
  <si>
    <t>Прокладка охлаждения, Вес 5 фунтов (2.268 кг) / Cooler Gasket, Weight: 5 lbs (2.268 kg)</t>
  </si>
  <si>
    <t>R-0377.003</t>
  </si>
  <si>
    <t>Штуцер наконечник к топливному шлангу / Fuel hose nozzle</t>
  </si>
  <si>
    <t>R-0383.002</t>
  </si>
  <si>
    <t>13DILE Вспомогательный контакт / 13DILE Auxiliary contact</t>
  </si>
  <si>
    <t>R-0413.010</t>
  </si>
  <si>
    <t>Лампа накаливания 40вт / Bulb 40V</t>
  </si>
  <si>
    <t>R-0456.017</t>
  </si>
  <si>
    <t>4 ПРОХОДНОЙ ФЛАНЕЦ.КЛАСС 300,  RF / 4 CLASS 300, WN flange RF</t>
  </si>
  <si>
    <t>S1708</t>
  </si>
  <si>
    <t>Плавкий предохранитель 125МА TF1 230V AC для UFC 5К МР EEX / Fuse 125MA T F1 230V AC FOR UFC500 K MP EEX</t>
  </si>
  <si>
    <t>S3825</t>
  </si>
  <si>
    <t>LV ПЛОСКИЙ БРУСОК 50 KVA / LV FLAT BAR 50 KVA</t>
  </si>
  <si>
    <t>S793</t>
  </si>
  <si>
    <t>Плавкий предохранитель100 мА 5X20 ММ / FUSE 100mA 5x20 MM 250 V</t>
  </si>
  <si>
    <t>TCPI-39</t>
  </si>
  <si>
    <t>КАБЕЛЬНЫЕ НАКОНЕЧНИКИ 240x12 / Tube terminals 240x12</t>
  </si>
  <si>
    <t>WR7</t>
  </si>
  <si>
    <t>РУЧКА ВЫКЛЮЧАТЕЛЯ / HANDLE-MANUAL TRANSFER SWITCH</t>
  </si>
  <si>
    <t>Итого сумма без НДС составляет…/ Total amount excluding VAT ….</t>
  </si>
  <si>
    <t xml:space="preserve">Итого НДС (20%) составляет :…/ Total Vat  (20%) </t>
  </si>
  <si>
    <t>(подпись, печать/signature, seal)</t>
  </si>
  <si>
    <t>(Ф.И.О., должность/Name, title)</t>
  </si>
  <si>
    <t>Закупка № 010-PROC-2020 / Purchase №010-PROC-2020</t>
  </si>
  <si>
    <t xml:space="preserve">3.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</si>
  <si>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4.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</si>
  <si>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>2.Покупатель ознакомлен с техническим состоянием материала.
The buyer is acquainted with the technical condition of the material.</t>
  </si>
  <si>
    <r>
      <rPr>
        <b/>
        <u/>
        <sz val="16"/>
        <color theme="1"/>
        <rFont val="Times New Roman"/>
        <family val="1"/>
        <charset val="204"/>
      </rPr>
      <t>Условия поставки</t>
    </r>
    <r>
      <rPr>
        <u/>
        <sz val="16"/>
        <color theme="1"/>
        <rFont val="Times New Roman"/>
        <family val="1"/>
        <charset val="204"/>
      </rPr>
      <t xml:space="preserve">: вывоз со склада
РФ, Краснодарский край, г. Новороссийск, 
с. Кирилловка, ул. Красная, д.108.
или Резервуарный Парк </t>
    </r>
  </si>
  <si>
    <r>
      <rPr>
        <b/>
        <sz val="16"/>
        <color theme="1"/>
        <rFont val="Times New Roman"/>
        <family val="1"/>
        <charset val="204"/>
      </rPr>
      <t>Условия оплаты:</t>
    </r>
    <r>
      <rPr>
        <sz val="16"/>
        <color theme="1"/>
        <rFont val="Times New Roman"/>
        <family val="1"/>
        <charset val="204"/>
      </rPr>
      <t xml:space="preserve"> Аванс 100% / Terms of payment: Advance payment 100%</t>
    </r>
  </si>
  <si>
    <t>1 Предложение Покупателя в обязательном порядке должно включать все позиции тендера №010 -PROC-2020.
The Buyer's offer must necessarily include all the positions of tender no. 010-PROC-2020.</t>
  </si>
  <si>
    <t>переведена в кат. Е</t>
  </si>
  <si>
    <t>Начальная минимальная сумма с НДС 20%, руб / Jump-off total price, incl VAT 20%, RUB</t>
  </si>
  <si>
    <t>Цена за ед. без НДС 20%, руб/ Price per ea price, excl VAT, RUB</t>
  </si>
  <si>
    <t>Сумма с НДС 20%, руб / Total price, incl VAT 20%, RUB</t>
  </si>
  <si>
    <t xml:space="preserve">НЕОБХОДИМО ЗАПОЛНИТЬ </t>
  </si>
  <si>
    <t>Сумма без НДС 20%, руб / Total, excl VAT 20%, RUB</t>
  </si>
  <si>
    <t>FM022829</t>
  </si>
  <si>
    <t>FM017758</t>
  </si>
  <si>
    <t>РФ, Краснодарский край, г. Новороссийск, 
с. Кирилловка, ул. Красная, д.108.
или Резервуарный Парк Склад на Резервуарном. 
/ Warehouse on the Kirillovka, Krasnodar Krai, Novorossiysk, Krasnay, 108.</t>
  </si>
  <si>
    <t xml:space="preserve"> Рентгенотелевизионная установка (интроскоп) для осуществления безконтактного досмотра пакетов, сумок, ручной клади с целью обнаружения запрещенных веществ~Introscope for noncontact inspection of bags and belonging for prohibited materials</t>
  </si>
  <si>
    <t>Рентгенотелевизионная установка (интроскоп) для осуществления безконтактного досмотра пакетов, сумок, ручной клади с целью обнаружения запрещенных веществ</t>
  </si>
  <si>
    <t>HI-SCAN 5030si</t>
  </si>
  <si>
    <t>Модель/ Model</t>
  </si>
  <si>
    <t>Закупка №0154-PROC-2020 / Purchase №0154-PROC-2020</t>
  </si>
  <si>
    <t>Оборудование №</t>
  </si>
  <si>
    <t>Серийный номер</t>
  </si>
  <si>
    <t>1 Предложение Покупателя в обязательном порядке должно включать все позиции тендера №  0154-PROC-2020.
The Buyer's offer must necessarily include all the positions of tender no. 0154-PROC-2020.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</si>
</sst>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sz val="14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1" fillId="0" borderId="1" xfId="2" applyFont="1" applyFill="1" applyBorder="1" applyAlignment="1">
      <alignment horizontal="center" vertical="center" wrapText="1"/>
    </xf>
    <xf numFmtId="164" fontId="4" fillId="3" borderId="1" xfId="2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4" borderId="5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0" xfId="0" applyNumberFormat="1" applyFont="1"/>
    <xf numFmtId="2" fontId="12" fillId="0" borderId="1" xfId="2" applyNumberFormat="1" applyFont="1" applyFill="1" applyBorder="1" applyAlignment="1">
      <alignment horizontal="center" vertical="center" wrapText="1"/>
    </xf>
    <xf numFmtId="1" fontId="12" fillId="0" borderId="1" xfId="2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2" fontId="12" fillId="6" borderId="1" xfId="2" applyNumberFormat="1" applyFont="1" applyFill="1" applyBorder="1" applyAlignment="1">
      <alignment horizontal="center" vertical="center" wrapText="1"/>
    </xf>
    <xf numFmtId="164" fontId="1" fillId="6" borderId="1" xfId="2" applyFont="1" applyFill="1" applyBorder="1" applyAlignment="1">
      <alignment horizontal="center" vertical="center" wrapText="1"/>
    </xf>
    <xf numFmtId="164" fontId="4" fillId="6" borderId="1" xfId="2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1" fontId="12" fillId="7" borderId="1" xfId="2" applyNumberFormat="1" applyFont="1" applyFill="1" applyBorder="1" applyAlignment="1">
      <alignment horizontal="center" vertical="center" wrapText="1"/>
    </xf>
    <xf numFmtId="1" fontId="13" fillId="7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165" fontId="12" fillId="3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14" fillId="0" borderId="1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4" fillId="2" borderId="1" xfId="2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9"/>
  <sheetViews>
    <sheetView tabSelected="1" topLeftCell="A13" zoomScale="55" zoomScaleNormal="55" workbookViewId="0">
      <selection activeCell="A23" sqref="A23:P23"/>
    </sheetView>
  </sheetViews>
  <sheetFormatPr defaultRowHeight="18.75" x14ac:dyDescent="0.25"/>
  <cols>
    <col min="1" max="1" width="9.140625" style="13"/>
    <col min="2" max="2" width="17" style="7" bestFit="1" customWidth="1"/>
    <col min="3" max="3" width="17" style="7" customWidth="1"/>
    <col min="4" max="4" width="9.140625" style="7"/>
    <col min="5" max="5" width="91.28515625" style="7" customWidth="1"/>
    <col min="6" max="6" width="20.42578125" style="7" bestFit="1" customWidth="1"/>
    <col min="7" max="7" width="9.140625" style="7"/>
    <col min="8" max="8" width="17" style="13" customWidth="1"/>
    <col min="9" max="9" width="19.5703125" style="7" customWidth="1"/>
    <col min="10" max="10" width="24.140625" style="7" customWidth="1"/>
    <col min="11" max="11" width="31.28515625" style="7" bestFit="1" customWidth="1"/>
    <col min="12" max="12" width="32.28515625" style="7" customWidth="1"/>
    <col min="13" max="13" width="34.5703125" style="7" bestFit="1" customWidth="1"/>
    <col min="14" max="14" width="18" style="7" customWidth="1"/>
    <col min="15" max="15" width="12.140625" style="7" hidden="1" customWidth="1"/>
    <col min="16" max="16" width="28" style="7" bestFit="1" customWidth="1"/>
    <col min="18" max="18" width="26.140625" bestFit="1" customWidth="1"/>
    <col min="78" max="16384" width="9.140625" style="7"/>
  </cols>
  <sheetData>
    <row r="1" spans="1:77" ht="20.25" x14ac:dyDescent="0.25">
      <c r="A1" s="11"/>
      <c r="B1" s="12"/>
      <c r="C1" s="12"/>
      <c r="D1" s="12"/>
      <c r="E1" s="12"/>
      <c r="F1" s="12"/>
      <c r="G1" s="12"/>
      <c r="H1" s="11"/>
      <c r="I1" s="12"/>
      <c r="J1" s="12"/>
      <c r="K1" s="12"/>
      <c r="L1" s="12"/>
      <c r="M1" s="12"/>
      <c r="N1" s="12"/>
      <c r="O1" s="12"/>
      <c r="P1" s="12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</row>
    <row r="2" spans="1:77" ht="21" x14ac:dyDescent="0.35">
      <c r="A2" s="3" t="s">
        <v>2</v>
      </c>
      <c r="B2" s="3"/>
      <c r="C2" s="3"/>
      <c r="D2" s="3"/>
      <c r="E2" s="1"/>
      <c r="F2" s="1"/>
      <c r="G2" s="1"/>
      <c r="H2" s="24"/>
      <c r="I2" s="1"/>
      <c r="J2" s="1"/>
      <c r="K2" s="1"/>
      <c r="L2" s="1"/>
      <c r="M2" s="1"/>
      <c r="N2" s="1"/>
      <c r="O2" s="1"/>
      <c r="P2" s="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</row>
    <row r="3" spans="1:77" ht="20.25" x14ac:dyDescent="0.25">
      <c r="A3" s="53" t="s">
        <v>13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</row>
    <row r="4" spans="1:77" ht="20.25" x14ac:dyDescent="0.25">
      <c r="A4" s="53" t="s">
        <v>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</row>
    <row r="5" spans="1:77" ht="20.25" x14ac:dyDescent="0.25">
      <c r="A5" s="54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</row>
    <row r="6" spans="1:77" ht="20.25" x14ac:dyDescent="0.25">
      <c r="A6" s="55" t="s">
        <v>14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</row>
    <row r="7" spans="1:77" ht="20.25" x14ac:dyDescent="0.25">
      <c r="A7" s="56" t="s">
        <v>821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</row>
    <row r="8" spans="1:77" ht="40.5" x14ac:dyDescent="0.25">
      <c r="K8" s="17" t="s">
        <v>812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</row>
    <row r="9" spans="1:77" ht="99" x14ac:dyDescent="0.25">
      <c r="A9" s="6" t="s">
        <v>7</v>
      </c>
      <c r="B9" s="41" t="s">
        <v>823</v>
      </c>
      <c r="C9" s="41" t="s">
        <v>822</v>
      </c>
      <c r="D9" s="6" t="s">
        <v>3</v>
      </c>
      <c r="E9" s="6" t="s">
        <v>4</v>
      </c>
      <c r="F9" s="14" t="s">
        <v>820</v>
      </c>
      <c r="G9" s="6" t="s">
        <v>1</v>
      </c>
      <c r="H9" s="6" t="s">
        <v>8</v>
      </c>
      <c r="I9" s="6" t="s">
        <v>19</v>
      </c>
      <c r="J9" s="6" t="s">
        <v>809</v>
      </c>
      <c r="K9" s="15" t="s">
        <v>810</v>
      </c>
      <c r="L9" s="44" t="s">
        <v>813</v>
      </c>
      <c r="M9" s="44" t="s">
        <v>811</v>
      </c>
      <c r="N9" s="6" t="s">
        <v>6</v>
      </c>
      <c r="O9" s="6" t="s">
        <v>23</v>
      </c>
      <c r="P9" s="6" t="s">
        <v>16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</row>
    <row r="10" spans="1:77" ht="147.75" customHeight="1" x14ac:dyDescent="0.25">
      <c r="A10" s="13">
        <v>1</v>
      </c>
      <c r="B10" s="42">
        <v>142784</v>
      </c>
      <c r="C10" s="42" t="s">
        <v>814</v>
      </c>
      <c r="D10" s="7" t="s">
        <v>25</v>
      </c>
      <c r="E10" s="7" t="s">
        <v>817</v>
      </c>
      <c r="F10" s="7" t="s">
        <v>819</v>
      </c>
      <c r="G10" s="13" t="s">
        <v>17</v>
      </c>
      <c r="H10" s="23">
        <v>1</v>
      </c>
      <c r="I10" s="22">
        <v>155000</v>
      </c>
      <c r="J10" s="22">
        <f>H10*I10*1.2</f>
        <v>186000</v>
      </c>
      <c r="K10" s="43"/>
      <c r="L10" s="45">
        <f>K10*H10</f>
        <v>0</v>
      </c>
      <c r="M10" s="45">
        <f>K10*1.2*H10</f>
        <v>0</v>
      </c>
      <c r="N10" s="13" t="s">
        <v>27</v>
      </c>
      <c r="P10" s="57" t="s">
        <v>816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</row>
    <row r="11" spans="1:77" ht="165.75" customHeight="1" x14ac:dyDescent="0.25">
      <c r="A11" s="13">
        <v>2</v>
      </c>
      <c r="B11" s="42">
        <v>142784</v>
      </c>
      <c r="C11" s="42" t="s">
        <v>815</v>
      </c>
      <c r="D11" s="7" t="s">
        <v>25</v>
      </c>
      <c r="E11" s="7" t="s">
        <v>818</v>
      </c>
      <c r="F11" s="7" t="s">
        <v>819</v>
      </c>
      <c r="G11" s="13" t="s">
        <v>17</v>
      </c>
      <c r="H11" s="49">
        <v>1</v>
      </c>
      <c r="I11" s="22">
        <v>133000</v>
      </c>
      <c r="J11" s="22">
        <f t="shared" ref="J11" si="0">H11*I11*1.2</f>
        <v>159600</v>
      </c>
      <c r="K11" s="43"/>
      <c r="L11" s="45">
        <f t="shared" ref="L11" si="1">K11*H11</f>
        <v>0</v>
      </c>
      <c r="M11" s="45">
        <f t="shared" ref="M11" si="2">K11*1.2*I11</f>
        <v>0</v>
      </c>
      <c r="N11" s="13" t="s">
        <v>27</v>
      </c>
      <c r="P11" s="5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</row>
    <row r="12" spans="1:77" customFormat="1" ht="34.9" customHeight="1" x14ac:dyDescent="0.25">
      <c r="A12" s="63" t="s">
        <v>9</v>
      </c>
      <c r="B12" s="64"/>
      <c r="C12" s="64"/>
      <c r="D12" s="64"/>
      <c r="E12" s="64"/>
      <c r="F12" s="64"/>
      <c r="G12" s="64"/>
      <c r="H12" s="64"/>
      <c r="I12" s="64"/>
      <c r="J12" s="47">
        <f>SUM(J10:J11)</f>
        <v>345600</v>
      </c>
      <c r="K12" s="18"/>
      <c r="L12" s="18">
        <f>SUM(L10:L11)</f>
        <v>0</v>
      </c>
      <c r="M12" s="19">
        <f>SUM(M10:M11)</f>
        <v>0</v>
      </c>
      <c r="N12" s="7"/>
      <c r="O12" s="7"/>
      <c r="P12" s="20"/>
    </row>
    <row r="13" spans="1:77" customFormat="1" ht="54.75" customHeight="1" x14ac:dyDescent="0.25">
      <c r="A13" s="8"/>
      <c r="B13" s="8"/>
      <c r="C13" s="46"/>
      <c r="D13" s="8"/>
      <c r="E13" s="8"/>
      <c r="F13" s="48"/>
      <c r="G13" s="8"/>
      <c r="H13" s="26"/>
      <c r="I13" s="8"/>
      <c r="J13" s="8"/>
      <c r="K13" s="40"/>
      <c r="L13" s="40"/>
      <c r="M13" s="8"/>
      <c r="N13" s="8"/>
      <c r="O13" s="8"/>
      <c r="P13" s="8"/>
    </row>
    <row r="14" spans="1:77" customFormat="1" ht="28.9" customHeight="1" x14ac:dyDescent="0.3">
      <c r="A14" s="2" t="s">
        <v>797</v>
      </c>
      <c r="B14" s="4"/>
      <c r="C14" s="4"/>
      <c r="D14" s="4"/>
      <c r="E14" s="4"/>
      <c r="F14" s="4"/>
      <c r="G14" s="4"/>
      <c r="H14" s="27">
        <f>L12</f>
        <v>0</v>
      </c>
      <c r="I14" s="4"/>
      <c r="J14" s="4"/>
      <c r="K14" s="5"/>
      <c r="L14" s="5"/>
      <c r="M14" s="5"/>
      <c r="N14" s="5"/>
      <c r="O14" s="21"/>
      <c r="P14" s="5"/>
    </row>
    <row r="15" spans="1:77" customFormat="1" ht="23.45" customHeight="1" x14ac:dyDescent="0.3">
      <c r="A15" s="2" t="s">
        <v>798</v>
      </c>
      <c r="B15" s="4"/>
      <c r="C15" s="4"/>
      <c r="D15" s="4"/>
      <c r="E15" s="4"/>
      <c r="F15" s="4"/>
      <c r="G15" s="4"/>
      <c r="H15" s="27">
        <f>M12-L12</f>
        <v>0</v>
      </c>
      <c r="I15" s="4"/>
      <c r="J15" s="4"/>
      <c r="K15" s="5"/>
      <c r="L15" s="5"/>
      <c r="M15" s="5"/>
      <c r="N15" s="5"/>
      <c r="O15" s="5"/>
      <c r="P15" s="5"/>
    </row>
    <row r="16" spans="1:77" customFormat="1" ht="99" customHeight="1" x14ac:dyDescent="0.25">
      <c r="A16" s="59" t="s">
        <v>805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</row>
    <row r="17" spans="1:16" customFormat="1" ht="21" customHeight="1" x14ac:dyDescent="0.3">
      <c r="A17" s="2" t="s">
        <v>806</v>
      </c>
      <c r="B17" s="4"/>
      <c r="C17" s="4"/>
      <c r="D17" s="4"/>
      <c r="E17" s="4"/>
      <c r="F17" s="4"/>
      <c r="G17" s="4"/>
      <c r="H17" s="28"/>
      <c r="I17" s="4"/>
      <c r="J17" s="4"/>
      <c r="K17" s="5"/>
      <c r="L17" s="5"/>
      <c r="M17" s="5"/>
      <c r="N17" s="5"/>
      <c r="O17" s="5"/>
      <c r="P17" s="5"/>
    </row>
    <row r="18" spans="1:16" customFormat="1" ht="20.25" x14ac:dyDescent="0.3">
      <c r="A18" s="2" t="s">
        <v>10</v>
      </c>
      <c r="B18" s="4"/>
      <c r="C18" s="4"/>
      <c r="D18" s="4"/>
      <c r="E18" s="4"/>
      <c r="F18" s="4"/>
      <c r="G18" s="4"/>
      <c r="H18" s="28"/>
      <c r="I18" s="4"/>
      <c r="J18" s="4"/>
      <c r="K18" s="5"/>
      <c r="L18" s="5"/>
      <c r="M18" s="5"/>
      <c r="N18" s="5"/>
      <c r="O18" s="5"/>
      <c r="P18" s="5"/>
    </row>
    <row r="19" spans="1:16" customFormat="1" ht="20.25" x14ac:dyDescent="0.3">
      <c r="A19" s="2"/>
      <c r="B19" s="4" t="s">
        <v>11</v>
      </c>
      <c r="C19" s="4"/>
      <c r="D19" s="4"/>
      <c r="E19" s="4"/>
      <c r="F19" s="4"/>
      <c r="G19" s="4"/>
      <c r="H19" s="28"/>
      <c r="I19" s="4"/>
      <c r="J19" s="4"/>
      <c r="K19" s="5"/>
      <c r="L19" s="5"/>
      <c r="M19" s="5"/>
      <c r="N19" s="5"/>
      <c r="O19" s="5"/>
      <c r="P19" s="5"/>
    </row>
    <row r="20" spans="1:16" customFormat="1" ht="54" customHeight="1" x14ac:dyDescent="0.25">
      <c r="A20" s="61" t="s">
        <v>824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</row>
    <row r="21" spans="1:16" customFormat="1" ht="51.75" customHeight="1" x14ac:dyDescent="0.25">
      <c r="A21" s="61" t="s">
        <v>804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</row>
    <row r="22" spans="1:16" customFormat="1" ht="55.5" customHeight="1" x14ac:dyDescent="0.25">
      <c r="A22" s="50" t="s">
        <v>802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customFormat="1" ht="49.15" customHeight="1" x14ac:dyDescent="0.25">
      <c r="A23" s="50" t="s">
        <v>803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16" customFormat="1" ht="42.6" customHeight="1" x14ac:dyDescent="0.25">
      <c r="A24" s="8"/>
      <c r="B24" s="2"/>
      <c r="C24" s="2"/>
      <c r="D24" s="2"/>
      <c r="E24" s="2"/>
      <c r="F24" s="2"/>
      <c r="G24" s="2"/>
      <c r="H24" s="29"/>
      <c r="I24" s="2"/>
      <c r="J24" s="2"/>
      <c r="K24" s="2"/>
      <c r="L24" s="2"/>
      <c r="M24" s="2"/>
      <c r="N24" s="2"/>
      <c r="O24" s="2"/>
      <c r="P24" s="2"/>
    </row>
    <row r="25" spans="1:16" customFormat="1" ht="21" thickBot="1" x14ac:dyDescent="0.3">
      <c r="A25" s="51"/>
      <c r="B25" s="51"/>
      <c r="C25" s="51"/>
      <c r="D25" s="51"/>
      <c r="E25" s="51"/>
      <c r="F25" s="51"/>
      <c r="G25" s="51"/>
      <c r="H25" s="29"/>
      <c r="I25" s="2"/>
      <c r="J25" s="2"/>
      <c r="K25" s="10"/>
      <c r="L25" s="10"/>
      <c r="M25" s="10"/>
      <c r="N25" s="10"/>
      <c r="O25" s="10"/>
      <c r="P25" s="10"/>
    </row>
    <row r="26" spans="1:16" customFormat="1" ht="20.25" x14ac:dyDescent="0.25">
      <c r="A26" s="52" t="s">
        <v>12</v>
      </c>
      <c r="B26" s="52"/>
      <c r="C26" s="52"/>
      <c r="D26" s="52"/>
      <c r="E26" s="52"/>
      <c r="F26" s="52"/>
      <c r="G26" s="52"/>
      <c r="H26" s="29"/>
      <c r="I26" s="2"/>
      <c r="J26" s="2"/>
      <c r="K26" s="9"/>
      <c r="L26" s="9"/>
      <c r="M26" s="9"/>
      <c r="N26" s="9"/>
      <c r="O26" s="9"/>
      <c r="P26" s="9"/>
    </row>
    <row r="27" spans="1:16" customFormat="1" ht="20.25" x14ac:dyDescent="0.25">
      <c r="A27" s="8"/>
      <c r="B27" s="2"/>
      <c r="C27" s="2"/>
      <c r="D27" s="2"/>
      <c r="E27" s="2"/>
      <c r="F27" s="2"/>
      <c r="G27" s="2"/>
      <c r="H27" s="29"/>
      <c r="I27" s="2"/>
      <c r="J27" s="2"/>
      <c r="K27" s="2"/>
      <c r="L27" s="2"/>
      <c r="M27" s="2"/>
      <c r="N27" s="2"/>
      <c r="O27" s="2"/>
      <c r="P27" s="2"/>
    </row>
    <row r="28" spans="1:16" customFormat="1" ht="21" thickBot="1" x14ac:dyDescent="0.3">
      <c r="A28" s="8"/>
      <c r="B28" s="2"/>
      <c r="C28" s="2"/>
      <c r="D28" s="2"/>
      <c r="E28" s="2"/>
      <c r="F28" s="2"/>
      <c r="G28" s="2"/>
      <c r="H28" s="29"/>
      <c r="I28" s="2"/>
      <c r="J28" s="2"/>
      <c r="K28" s="10"/>
      <c r="L28" s="10"/>
      <c r="M28" s="10"/>
      <c r="N28" s="10"/>
      <c r="O28" s="10"/>
      <c r="P28" s="10"/>
    </row>
    <row r="29" spans="1:16" customFormat="1" ht="20.25" x14ac:dyDescent="0.25">
      <c r="A29" s="8"/>
      <c r="B29" s="2"/>
      <c r="C29" s="2"/>
      <c r="D29" s="2"/>
      <c r="E29" s="2"/>
      <c r="F29" s="2"/>
      <c r="G29" s="2"/>
      <c r="H29" s="29"/>
      <c r="I29" s="2"/>
      <c r="J29" s="2"/>
      <c r="K29" s="9"/>
      <c r="L29" s="9"/>
      <c r="M29" s="9"/>
      <c r="N29" s="9"/>
      <c r="O29" s="9"/>
      <c r="P29" s="9"/>
    </row>
    <row r="30" spans="1:16" s="8" customFormat="1" ht="20.25" x14ac:dyDescent="0.25">
      <c r="C30" s="46"/>
      <c r="F30" s="48"/>
      <c r="H30" s="26"/>
      <c r="K30" s="40"/>
      <c r="L30" s="40"/>
    </row>
    <row r="31" spans="1:16" s="8" customFormat="1" ht="20.25" x14ac:dyDescent="0.25">
      <c r="C31" s="46"/>
      <c r="F31" s="48"/>
      <c r="H31" s="26"/>
      <c r="K31" s="40"/>
      <c r="L31" s="40"/>
    </row>
    <row r="32" spans="1:16" s="8" customFormat="1" ht="20.25" x14ac:dyDescent="0.25">
      <c r="C32" s="46"/>
      <c r="F32" s="48"/>
      <c r="H32" s="26"/>
      <c r="K32" s="40"/>
      <c r="L32" s="40"/>
    </row>
    <row r="33" spans="3:12" s="8" customFormat="1" ht="20.25" x14ac:dyDescent="0.25">
      <c r="C33" s="46"/>
      <c r="F33" s="48"/>
      <c r="H33" s="26"/>
      <c r="K33" s="40"/>
      <c r="L33" s="40"/>
    </row>
    <row r="34" spans="3:12" s="8" customFormat="1" ht="20.25" x14ac:dyDescent="0.25">
      <c r="C34" s="46"/>
      <c r="F34" s="48"/>
      <c r="H34" s="26"/>
      <c r="K34" s="40"/>
      <c r="L34" s="40"/>
    </row>
    <row r="35" spans="3:12" s="8" customFormat="1" ht="20.25" x14ac:dyDescent="0.25">
      <c r="C35" s="46"/>
      <c r="F35" s="48"/>
      <c r="H35" s="26"/>
      <c r="K35" s="40"/>
      <c r="L35" s="40"/>
    </row>
    <row r="36" spans="3:12" s="8" customFormat="1" ht="20.25" x14ac:dyDescent="0.25">
      <c r="C36" s="46"/>
      <c r="F36" s="48"/>
      <c r="H36" s="26"/>
      <c r="K36" s="40"/>
      <c r="L36" s="40"/>
    </row>
    <row r="37" spans="3:12" s="8" customFormat="1" ht="20.25" x14ac:dyDescent="0.25">
      <c r="C37" s="46"/>
      <c r="F37" s="48"/>
      <c r="H37" s="26"/>
      <c r="K37" s="40"/>
      <c r="L37" s="40"/>
    </row>
    <row r="38" spans="3:12" s="8" customFormat="1" ht="20.25" x14ac:dyDescent="0.25">
      <c r="C38" s="46"/>
      <c r="F38" s="48"/>
      <c r="H38" s="26"/>
      <c r="K38" s="40"/>
      <c r="L38" s="40"/>
    </row>
    <row r="39" spans="3:12" s="8" customFormat="1" ht="20.25" x14ac:dyDescent="0.25">
      <c r="C39" s="46"/>
      <c r="F39" s="48"/>
      <c r="H39" s="26"/>
      <c r="K39" s="40"/>
      <c r="L39" s="40"/>
    </row>
  </sheetData>
  <mergeCells count="14">
    <mergeCell ref="A23:P23"/>
    <mergeCell ref="A25:G25"/>
    <mergeCell ref="A26:G26"/>
    <mergeCell ref="A3:P3"/>
    <mergeCell ref="A4:P4"/>
    <mergeCell ref="A5:P5"/>
    <mergeCell ref="A6:P6"/>
    <mergeCell ref="A7:P7"/>
    <mergeCell ref="P10:P11"/>
    <mergeCell ref="A16:P16"/>
    <mergeCell ref="A22:P22"/>
    <mergeCell ref="A20:P20"/>
    <mergeCell ref="A21:P21"/>
    <mergeCell ref="A12:I1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313"/>
  <sheetViews>
    <sheetView topLeftCell="A5" zoomScale="55" zoomScaleNormal="55" workbookViewId="0">
      <selection activeCell="C11" sqref="C11"/>
    </sheetView>
  </sheetViews>
  <sheetFormatPr defaultRowHeight="18.75" x14ac:dyDescent="0.25"/>
  <cols>
    <col min="1" max="1" width="9.140625" style="13"/>
    <col min="2" max="2" width="17" style="7" bestFit="1" customWidth="1"/>
    <col min="3" max="3" width="91.28515625" style="7" customWidth="1"/>
    <col min="4" max="4" width="9.140625" style="7"/>
    <col min="5" max="5" width="10.28515625" style="13" bestFit="1" customWidth="1"/>
    <col min="6" max="6" width="19.5703125" style="7" customWidth="1"/>
    <col min="7" max="7" width="24.140625" style="7" customWidth="1"/>
    <col min="8" max="8" width="17.28515625" style="7" customWidth="1"/>
    <col min="9" max="9" width="34.5703125" style="7" bestFit="1" customWidth="1"/>
    <col min="10" max="10" width="18" style="7" customWidth="1"/>
    <col min="11" max="11" width="12.140625" style="7" bestFit="1" customWidth="1"/>
    <col min="12" max="12" width="28" style="7" bestFit="1" customWidth="1"/>
    <col min="74" max="16384" width="9.140625" style="7"/>
  </cols>
  <sheetData>
    <row r="1" spans="1:73" ht="20.25" x14ac:dyDescent="0.25">
      <c r="A1" s="11"/>
      <c r="B1" s="12"/>
      <c r="C1" s="12"/>
      <c r="D1" s="12"/>
      <c r="E1" s="11"/>
      <c r="F1" s="12"/>
      <c r="G1" s="12"/>
      <c r="H1" s="12"/>
      <c r="I1" s="12"/>
      <c r="J1" s="12"/>
      <c r="K1" s="12"/>
      <c r="L1" s="12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21" x14ac:dyDescent="0.35">
      <c r="A2" s="3" t="s">
        <v>2</v>
      </c>
      <c r="B2" s="3"/>
      <c r="C2" s="1"/>
      <c r="D2" s="1"/>
      <c r="E2" s="24"/>
      <c r="F2" s="1"/>
      <c r="G2" s="1"/>
      <c r="H2" s="1"/>
      <c r="I2" s="1"/>
      <c r="J2" s="1"/>
      <c r="K2" s="1"/>
      <c r="L2" s="1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20.25" x14ac:dyDescent="0.25">
      <c r="A3" s="53" t="s">
        <v>13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</row>
    <row r="4" spans="1:73" ht="20.25" x14ac:dyDescent="0.25">
      <c r="A4" s="53" t="s">
        <v>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</row>
    <row r="5" spans="1:73" ht="20.25" x14ac:dyDescent="0.25">
      <c r="A5" s="54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20.25" x14ac:dyDescent="0.25">
      <c r="A6" s="55" t="s">
        <v>14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20.25" x14ac:dyDescent="0.25">
      <c r="A7" s="56" t="s">
        <v>801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02" customHeight="1" x14ac:dyDescent="0.25">
      <c r="I8" s="17" t="s">
        <v>18</v>
      </c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99" x14ac:dyDescent="0.25">
      <c r="A9" s="6" t="s">
        <v>7</v>
      </c>
      <c r="B9" s="6" t="s">
        <v>15</v>
      </c>
      <c r="C9" s="14" t="s">
        <v>4</v>
      </c>
      <c r="D9" s="6" t="s">
        <v>1</v>
      </c>
      <c r="E9" s="25" t="s">
        <v>8</v>
      </c>
      <c r="F9" s="6" t="s">
        <v>19</v>
      </c>
      <c r="G9" s="6" t="s">
        <v>20</v>
      </c>
      <c r="H9" s="6" t="s">
        <v>21</v>
      </c>
      <c r="I9" s="15" t="s">
        <v>22</v>
      </c>
      <c r="J9" s="6" t="s">
        <v>6</v>
      </c>
      <c r="K9" s="6" t="s">
        <v>23</v>
      </c>
      <c r="L9" s="6" t="s">
        <v>16</v>
      </c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20.25" x14ac:dyDescent="0.25">
      <c r="A10" s="36">
        <v>1</v>
      </c>
      <c r="B10" s="37" t="s">
        <v>24</v>
      </c>
      <c r="C10" s="37" t="s">
        <v>26</v>
      </c>
      <c r="D10" s="36" t="s">
        <v>17</v>
      </c>
      <c r="E10" s="38">
        <v>4</v>
      </c>
      <c r="F10" s="22">
        <v>78</v>
      </c>
      <c r="G10" s="22">
        <f>E10*F10*1.2</f>
        <v>374.4</v>
      </c>
      <c r="H10" s="16">
        <f>I10*100/120</f>
        <v>0</v>
      </c>
      <c r="I10" s="17"/>
      <c r="J10" s="13" t="s">
        <v>27</v>
      </c>
      <c r="L10" s="57" t="s">
        <v>28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20.25" x14ac:dyDescent="0.3">
      <c r="A11" s="36">
        <v>2</v>
      </c>
      <c r="B11" s="37" t="s">
        <v>29</v>
      </c>
      <c r="C11" s="37" t="s">
        <v>30</v>
      </c>
      <c r="D11" s="36" t="s">
        <v>17</v>
      </c>
      <c r="E11" s="39">
        <v>1</v>
      </c>
      <c r="F11" s="22">
        <v>110</v>
      </c>
      <c r="G11" s="22">
        <f t="shared" ref="G11:G74" si="0">E11*F11*1.2</f>
        <v>132</v>
      </c>
      <c r="H11" s="16">
        <f t="shared" ref="H11:H74" si="1">I11*100/120</f>
        <v>0</v>
      </c>
      <c r="I11" s="17"/>
      <c r="J11" s="13" t="s">
        <v>27</v>
      </c>
      <c r="L11" s="58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37.5" x14ac:dyDescent="0.3">
      <c r="A12" s="36">
        <v>3</v>
      </c>
      <c r="B12" s="37" t="s">
        <v>31</v>
      </c>
      <c r="C12" s="37" t="s">
        <v>32</v>
      </c>
      <c r="D12" s="36" t="s">
        <v>17</v>
      </c>
      <c r="E12" s="39">
        <v>9</v>
      </c>
      <c r="F12" s="22">
        <v>50</v>
      </c>
      <c r="G12" s="22">
        <f t="shared" si="0"/>
        <v>540</v>
      </c>
      <c r="H12" s="16">
        <f t="shared" si="1"/>
        <v>0</v>
      </c>
      <c r="I12" s="17"/>
      <c r="J12" s="13" t="s">
        <v>27</v>
      </c>
      <c r="L12" s="58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20.25" x14ac:dyDescent="0.3">
      <c r="A13" s="36">
        <v>4</v>
      </c>
      <c r="B13" s="37" t="s">
        <v>33</v>
      </c>
      <c r="C13" s="37" t="s">
        <v>34</v>
      </c>
      <c r="D13" s="36" t="s">
        <v>17</v>
      </c>
      <c r="E13" s="39">
        <v>5</v>
      </c>
      <c r="F13" s="22">
        <v>58</v>
      </c>
      <c r="G13" s="22">
        <f t="shared" si="0"/>
        <v>348</v>
      </c>
      <c r="H13" s="16">
        <f t="shared" si="1"/>
        <v>0</v>
      </c>
      <c r="I13" s="17"/>
      <c r="J13" s="13" t="s">
        <v>27</v>
      </c>
      <c r="L13" s="58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20.25" x14ac:dyDescent="0.3">
      <c r="A14" s="36">
        <v>5</v>
      </c>
      <c r="B14" s="37" t="s">
        <v>35</v>
      </c>
      <c r="C14" s="37" t="s">
        <v>36</v>
      </c>
      <c r="D14" s="36" t="s">
        <v>17</v>
      </c>
      <c r="E14" s="39">
        <v>3</v>
      </c>
      <c r="F14" s="22">
        <v>5</v>
      </c>
      <c r="G14" s="22">
        <f t="shared" si="0"/>
        <v>18</v>
      </c>
      <c r="H14" s="16">
        <f t="shared" si="1"/>
        <v>0</v>
      </c>
      <c r="I14" s="17"/>
      <c r="J14" s="13" t="s">
        <v>27</v>
      </c>
      <c r="L14" s="58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20.25" x14ac:dyDescent="0.3">
      <c r="A15" s="36">
        <v>6</v>
      </c>
      <c r="B15" s="37" t="s">
        <v>37</v>
      </c>
      <c r="C15" s="37" t="s">
        <v>38</v>
      </c>
      <c r="D15" s="36" t="s">
        <v>17</v>
      </c>
      <c r="E15" s="39">
        <v>10</v>
      </c>
      <c r="F15" s="22">
        <v>16</v>
      </c>
      <c r="G15" s="22">
        <f t="shared" si="0"/>
        <v>192</v>
      </c>
      <c r="H15" s="16">
        <f t="shared" si="1"/>
        <v>0</v>
      </c>
      <c r="I15" s="17"/>
      <c r="J15" s="13" t="s">
        <v>27</v>
      </c>
      <c r="L15" s="58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37.5" x14ac:dyDescent="0.3">
      <c r="A16" s="36">
        <v>7</v>
      </c>
      <c r="B16" s="37" t="s">
        <v>39</v>
      </c>
      <c r="C16" s="37" t="s">
        <v>40</v>
      </c>
      <c r="D16" s="36" t="s">
        <v>17</v>
      </c>
      <c r="E16" s="39">
        <v>1</v>
      </c>
      <c r="F16" s="22">
        <v>510</v>
      </c>
      <c r="G16" s="22">
        <f t="shared" si="0"/>
        <v>612</v>
      </c>
      <c r="H16" s="16">
        <f t="shared" si="1"/>
        <v>0</v>
      </c>
      <c r="I16" s="17"/>
      <c r="J16" s="13" t="s">
        <v>27</v>
      </c>
      <c r="L16" s="58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ht="37.5" x14ac:dyDescent="0.3">
      <c r="A17" s="36">
        <v>8</v>
      </c>
      <c r="B17" s="37" t="s">
        <v>41</v>
      </c>
      <c r="C17" s="37" t="s">
        <v>42</v>
      </c>
      <c r="D17" s="36" t="s">
        <v>17</v>
      </c>
      <c r="E17" s="39">
        <v>2</v>
      </c>
      <c r="F17" s="22">
        <v>290</v>
      </c>
      <c r="G17" s="22">
        <f t="shared" si="0"/>
        <v>696</v>
      </c>
      <c r="H17" s="16">
        <f t="shared" si="1"/>
        <v>0</v>
      </c>
      <c r="I17" s="17"/>
      <c r="J17" s="13" t="s">
        <v>27</v>
      </c>
      <c r="L17" s="58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ht="20.25" x14ac:dyDescent="0.3">
      <c r="A18" s="36">
        <v>9</v>
      </c>
      <c r="B18" s="37" t="s">
        <v>43</v>
      </c>
      <c r="C18" s="37" t="s">
        <v>44</v>
      </c>
      <c r="D18" s="36" t="s">
        <v>17</v>
      </c>
      <c r="E18" s="39">
        <v>3</v>
      </c>
      <c r="F18" s="22">
        <v>2</v>
      </c>
      <c r="G18" s="22">
        <f t="shared" si="0"/>
        <v>7.1999999999999993</v>
      </c>
      <c r="H18" s="16">
        <f t="shared" si="1"/>
        <v>0</v>
      </c>
      <c r="I18" s="17"/>
      <c r="J18" s="13" t="s">
        <v>27</v>
      </c>
      <c r="L18" s="58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ht="20.25" x14ac:dyDescent="0.3">
      <c r="A19" s="36">
        <v>10</v>
      </c>
      <c r="B19" s="37" t="s">
        <v>45</v>
      </c>
      <c r="C19" s="37" t="s">
        <v>46</v>
      </c>
      <c r="D19" s="36" t="s">
        <v>17</v>
      </c>
      <c r="E19" s="39">
        <v>18</v>
      </c>
      <c r="F19" s="22">
        <v>3</v>
      </c>
      <c r="G19" s="22">
        <f t="shared" si="0"/>
        <v>64.8</v>
      </c>
      <c r="H19" s="16">
        <f t="shared" si="1"/>
        <v>0</v>
      </c>
      <c r="I19" s="17"/>
      <c r="J19" s="13" t="s">
        <v>27</v>
      </c>
      <c r="L19" s="58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ht="37.5" x14ac:dyDescent="0.3">
      <c r="A20" s="36">
        <v>11</v>
      </c>
      <c r="B20" s="37" t="s">
        <v>47</v>
      </c>
      <c r="C20" s="37" t="s">
        <v>48</v>
      </c>
      <c r="D20" s="36" t="s">
        <v>17</v>
      </c>
      <c r="E20" s="39">
        <v>1</v>
      </c>
      <c r="F20" s="22">
        <v>230</v>
      </c>
      <c r="G20" s="22">
        <f t="shared" si="0"/>
        <v>276</v>
      </c>
      <c r="H20" s="16">
        <f t="shared" si="1"/>
        <v>0</v>
      </c>
      <c r="I20" s="17"/>
      <c r="J20" s="13" t="s">
        <v>27</v>
      </c>
      <c r="L20" s="58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ht="20.25" x14ac:dyDescent="0.3">
      <c r="A21" s="36">
        <v>12</v>
      </c>
      <c r="B21" s="37" t="s">
        <v>49</v>
      </c>
      <c r="C21" s="37" t="s">
        <v>50</v>
      </c>
      <c r="D21" s="36" t="s">
        <v>17</v>
      </c>
      <c r="E21" s="39">
        <v>2</v>
      </c>
      <c r="F21" s="22">
        <v>140</v>
      </c>
      <c r="G21" s="22">
        <f t="shared" si="0"/>
        <v>336</v>
      </c>
      <c r="H21" s="16">
        <f t="shared" si="1"/>
        <v>0</v>
      </c>
      <c r="I21" s="17"/>
      <c r="J21" s="13" t="s">
        <v>27</v>
      </c>
      <c r="L21" s="58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ht="20.25" x14ac:dyDescent="0.3">
      <c r="A22" s="36">
        <v>13</v>
      </c>
      <c r="B22" s="37" t="s">
        <v>51</v>
      </c>
      <c r="C22" s="37" t="s">
        <v>52</v>
      </c>
      <c r="D22" s="36" t="s">
        <v>17</v>
      </c>
      <c r="E22" s="39">
        <v>2</v>
      </c>
      <c r="F22" s="22">
        <v>320</v>
      </c>
      <c r="G22" s="22">
        <f t="shared" si="0"/>
        <v>768</v>
      </c>
      <c r="H22" s="16">
        <f t="shared" si="1"/>
        <v>0</v>
      </c>
      <c r="I22" s="17"/>
      <c r="J22" s="13" t="s">
        <v>27</v>
      </c>
      <c r="L22" s="58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ht="37.5" x14ac:dyDescent="0.3">
      <c r="A23" s="36">
        <v>14</v>
      </c>
      <c r="B23" s="37" t="s">
        <v>53</v>
      </c>
      <c r="C23" s="37" t="s">
        <v>54</v>
      </c>
      <c r="D23" s="36" t="s">
        <v>17</v>
      </c>
      <c r="E23" s="39">
        <v>18</v>
      </c>
      <c r="F23" s="22">
        <v>26</v>
      </c>
      <c r="G23" s="22">
        <f t="shared" si="0"/>
        <v>561.6</v>
      </c>
      <c r="H23" s="16">
        <f t="shared" si="1"/>
        <v>0</v>
      </c>
      <c r="I23" s="17"/>
      <c r="J23" s="13" t="s">
        <v>27</v>
      </c>
      <c r="L23" s="58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</row>
    <row r="24" spans="1:73" ht="20.25" x14ac:dyDescent="0.3">
      <c r="A24" s="36">
        <v>15</v>
      </c>
      <c r="B24" s="37" t="s">
        <v>55</v>
      </c>
      <c r="C24" s="37" t="s">
        <v>56</v>
      </c>
      <c r="D24" s="36" t="s">
        <v>17</v>
      </c>
      <c r="E24" s="39">
        <v>3</v>
      </c>
      <c r="F24" s="22">
        <v>140</v>
      </c>
      <c r="G24" s="22">
        <f t="shared" si="0"/>
        <v>504</v>
      </c>
      <c r="H24" s="16">
        <f t="shared" si="1"/>
        <v>0</v>
      </c>
      <c r="I24" s="17"/>
      <c r="J24" s="13" t="s">
        <v>27</v>
      </c>
      <c r="L24" s="58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</row>
    <row r="25" spans="1:73" ht="56.25" x14ac:dyDescent="0.3">
      <c r="A25" s="36">
        <v>16</v>
      </c>
      <c r="B25" s="37" t="s">
        <v>57</v>
      </c>
      <c r="C25" s="37" t="s">
        <v>58</v>
      </c>
      <c r="D25" s="36" t="s">
        <v>17</v>
      </c>
      <c r="E25" s="39">
        <v>7</v>
      </c>
      <c r="F25" s="22">
        <v>7</v>
      </c>
      <c r="G25" s="22">
        <f t="shared" si="0"/>
        <v>58.8</v>
      </c>
      <c r="H25" s="16">
        <f t="shared" si="1"/>
        <v>0</v>
      </c>
      <c r="I25" s="17"/>
      <c r="J25" s="13" t="s">
        <v>27</v>
      </c>
      <c r="L25" s="58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</row>
    <row r="26" spans="1:73" ht="37.5" x14ac:dyDescent="0.3">
      <c r="A26" s="36">
        <v>17</v>
      </c>
      <c r="B26" s="37" t="s">
        <v>59</v>
      </c>
      <c r="C26" s="37" t="s">
        <v>60</v>
      </c>
      <c r="D26" s="36" t="s">
        <v>17</v>
      </c>
      <c r="E26" s="39">
        <v>24</v>
      </c>
      <c r="F26" s="22">
        <v>14</v>
      </c>
      <c r="G26" s="22">
        <f t="shared" si="0"/>
        <v>403.2</v>
      </c>
      <c r="H26" s="16">
        <f t="shared" si="1"/>
        <v>0</v>
      </c>
      <c r="I26" s="17"/>
      <c r="J26" s="13" t="s">
        <v>27</v>
      </c>
      <c r="L26" s="58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</row>
    <row r="27" spans="1:73" ht="20.25" x14ac:dyDescent="0.3">
      <c r="A27" s="36">
        <v>18</v>
      </c>
      <c r="B27" s="37" t="s">
        <v>61</v>
      </c>
      <c r="C27" s="37" t="s">
        <v>62</v>
      </c>
      <c r="D27" s="36" t="s">
        <v>17</v>
      </c>
      <c r="E27" s="39">
        <v>2</v>
      </c>
      <c r="F27" s="22">
        <v>76</v>
      </c>
      <c r="G27" s="22">
        <f t="shared" si="0"/>
        <v>182.4</v>
      </c>
      <c r="H27" s="16">
        <f t="shared" si="1"/>
        <v>0</v>
      </c>
      <c r="I27" s="17"/>
      <c r="J27" s="13" t="s">
        <v>27</v>
      </c>
      <c r="L27" s="58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</row>
    <row r="28" spans="1:73" ht="20.25" x14ac:dyDescent="0.3">
      <c r="A28" s="36">
        <v>19</v>
      </c>
      <c r="B28" s="37" t="s">
        <v>63</v>
      </c>
      <c r="C28" s="37" t="s">
        <v>64</v>
      </c>
      <c r="D28" s="36" t="s">
        <v>17</v>
      </c>
      <c r="E28" s="39">
        <v>1</v>
      </c>
      <c r="F28" s="22">
        <v>280</v>
      </c>
      <c r="G28" s="22">
        <f t="shared" si="0"/>
        <v>336</v>
      </c>
      <c r="H28" s="16">
        <f t="shared" si="1"/>
        <v>0</v>
      </c>
      <c r="I28" s="17"/>
      <c r="J28" s="13" t="s">
        <v>27</v>
      </c>
      <c r="L28" s="58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</row>
    <row r="29" spans="1:73" ht="20.25" x14ac:dyDescent="0.3">
      <c r="A29" s="36">
        <v>20</v>
      </c>
      <c r="B29" s="37" t="s">
        <v>65</v>
      </c>
      <c r="C29" s="37" t="s">
        <v>66</v>
      </c>
      <c r="D29" s="36" t="s">
        <v>17</v>
      </c>
      <c r="E29" s="39">
        <v>10</v>
      </c>
      <c r="F29" s="22">
        <v>1</v>
      </c>
      <c r="G29" s="22">
        <f t="shared" si="0"/>
        <v>12</v>
      </c>
      <c r="H29" s="16">
        <f t="shared" si="1"/>
        <v>0</v>
      </c>
      <c r="I29" s="17"/>
      <c r="J29" s="13" t="s">
        <v>27</v>
      </c>
      <c r="L29" s="58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</row>
    <row r="30" spans="1:73" ht="37.5" x14ac:dyDescent="0.3">
      <c r="A30" s="36">
        <v>21</v>
      </c>
      <c r="B30" s="37" t="s">
        <v>67</v>
      </c>
      <c r="C30" s="37" t="s">
        <v>68</v>
      </c>
      <c r="D30" s="36" t="s">
        <v>17</v>
      </c>
      <c r="E30" s="39">
        <v>1</v>
      </c>
      <c r="F30" s="22">
        <v>18</v>
      </c>
      <c r="G30" s="22">
        <f t="shared" si="0"/>
        <v>21.599999999999998</v>
      </c>
      <c r="H30" s="16">
        <f t="shared" si="1"/>
        <v>0</v>
      </c>
      <c r="I30" s="17"/>
      <c r="J30" s="13" t="s">
        <v>27</v>
      </c>
      <c r="L30" s="58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</row>
    <row r="31" spans="1:73" ht="20.25" x14ac:dyDescent="0.3">
      <c r="A31" s="36">
        <v>22</v>
      </c>
      <c r="B31" s="37" t="s">
        <v>69</v>
      </c>
      <c r="C31" s="37" t="s">
        <v>70</v>
      </c>
      <c r="D31" s="36" t="s">
        <v>17</v>
      </c>
      <c r="E31" s="39">
        <v>3</v>
      </c>
      <c r="F31" s="22">
        <v>260</v>
      </c>
      <c r="G31" s="22">
        <f t="shared" si="0"/>
        <v>936</v>
      </c>
      <c r="H31" s="16">
        <f t="shared" si="1"/>
        <v>0</v>
      </c>
      <c r="I31" s="17"/>
      <c r="J31" s="13" t="s">
        <v>27</v>
      </c>
      <c r="L31" s="58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</row>
    <row r="32" spans="1:73" ht="37.5" x14ac:dyDescent="0.3">
      <c r="A32" s="36">
        <v>23</v>
      </c>
      <c r="B32" s="37" t="s">
        <v>71</v>
      </c>
      <c r="C32" s="37" t="s">
        <v>72</v>
      </c>
      <c r="D32" s="36" t="s">
        <v>17</v>
      </c>
      <c r="E32" s="39">
        <v>3</v>
      </c>
      <c r="F32" s="22">
        <v>210</v>
      </c>
      <c r="G32" s="22">
        <f t="shared" si="0"/>
        <v>756</v>
      </c>
      <c r="H32" s="16">
        <f t="shared" si="1"/>
        <v>0</v>
      </c>
      <c r="I32" s="17"/>
      <c r="J32" s="13" t="s">
        <v>27</v>
      </c>
      <c r="L32" s="58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</row>
    <row r="33" spans="1:73" ht="37.5" x14ac:dyDescent="0.3">
      <c r="A33" s="36">
        <v>24</v>
      </c>
      <c r="B33" s="37" t="s">
        <v>73</v>
      </c>
      <c r="C33" s="37" t="s">
        <v>74</v>
      </c>
      <c r="D33" s="36" t="s">
        <v>17</v>
      </c>
      <c r="E33" s="39">
        <v>5</v>
      </c>
      <c r="F33" s="22">
        <v>30</v>
      </c>
      <c r="G33" s="22">
        <f t="shared" si="0"/>
        <v>180</v>
      </c>
      <c r="H33" s="16">
        <f t="shared" si="1"/>
        <v>0</v>
      </c>
      <c r="I33" s="17"/>
      <c r="J33" s="13" t="s">
        <v>27</v>
      </c>
      <c r="L33" s="58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</row>
    <row r="34" spans="1:73" ht="37.5" x14ac:dyDescent="0.3">
      <c r="A34" s="36">
        <v>25</v>
      </c>
      <c r="B34" s="37" t="s">
        <v>75</v>
      </c>
      <c r="C34" s="37" t="s">
        <v>76</v>
      </c>
      <c r="D34" s="36" t="s">
        <v>17</v>
      </c>
      <c r="E34" s="39">
        <v>3</v>
      </c>
      <c r="F34" s="22">
        <v>190</v>
      </c>
      <c r="G34" s="22">
        <f t="shared" si="0"/>
        <v>684</v>
      </c>
      <c r="H34" s="16">
        <f t="shared" si="1"/>
        <v>0</v>
      </c>
      <c r="I34" s="17"/>
      <c r="J34" s="13" t="s">
        <v>27</v>
      </c>
      <c r="L34" s="58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</row>
    <row r="35" spans="1:73" ht="20.25" x14ac:dyDescent="0.3">
      <c r="A35" s="36">
        <v>26</v>
      </c>
      <c r="B35" s="37" t="s">
        <v>77</v>
      </c>
      <c r="C35" s="37" t="s">
        <v>78</v>
      </c>
      <c r="D35" s="36" t="s">
        <v>17</v>
      </c>
      <c r="E35" s="39">
        <v>2</v>
      </c>
      <c r="F35" s="22">
        <v>30</v>
      </c>
      <c r="G35" s="22">
        <f t="shared" si="0"/>
        <v>72</v>
      </c>
      <c r="H35" s="16">
        <f t="shared" si="1"/>
        <v>0</v>
      </c>
      <c r="I35" s="17"/>
      <c r="J35" s="13" t="s">
        <v>27</v>
      </c>
      <c r="L35" s="58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</row>
    <row r="36" spans="1:73" ht="20.25" x14ac:dyDescent="0.3">
      <c r="A36" s="36">
        <v>27</v>
      </c>
      <c r="B36" s="37" t="s">
        <v>79</v>
      </c>
      <c r="C36" s="37" t="s">
        <v>80</v>
      </c>
      <c r="D36" s="36" t="s">
        <v>17</v>
      </c>
      <c r="E36" s="39">
        <v>17</v>
      </c>
      <c r="F36" s="22">
        <v>10</v>
      </c>
      <c r="G36" s="22">
        <f t="shared" si="0"/>
        <v>204</v>
      </c>
      <c r="H36" s="16">
        <f t="shared" si="1"/>
        <v>0</v>
      </c>
      <c r="I36" s="17"/>
      <c r="J36" s="13" t="s">
        <v>27</v>
      </c>
      <c r="L36" s="58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</row>
    <row r="37" spans="1:73" ht="20.25" x14ac:dyDescent="0.3">
      <c r="A37" s="36">
        <v>28</v>
      </c>
      <c r="B37" s="37" t="s">
        <v>81</v>
      </c>
      <c r="C37" s="37" t="s">
        <v>82</v>
      </c>
      <c r="D37" s="36" t="s">
        <v>17</v>
      </c>
      <c r="E37" s="39">
        <v>20</v>
      </c>
      <c r="F37" s="22">
        <v>4</v>
      </c>
      <c r="G37" s="22">
        <f t="shared" si="0"/>
        <v>96</v>
      </c>
      <c r="H37" s="16">
        <f t="shared" si="1"/>
        <v>0</v>
      </c>
      <c r="I37" s="17"/>
      <c r="J37" s="13" t="s">
        <v>27</v>
      </c>
      <c r="L37" s="58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</row>
    <row r="38" spans="1:73" ht="20.25" x14ac:dyDescent="0.3">
      <c r="A38" s="36">
        <v>29</v>
      </c>
      <c r="B38" s="37" t="s">
        <v>83</v>
      </c>
      <c r="C38" s="37" t="s">
        <v>84</v>
      </c>
      <c r="D38" s="36" t="s">
        <v>17</v>
      </c>
      <c r="E38" s="39">
        <v>33</v>
      </c>
      <c r="F38" s="22">
        <v>5</v>
      </c>
      <c r="G38" s="22">
        <f t="shared" si="0"/>
        <v>198</v>
      </c>
      <c r="H38" s="16">
        <f t="shared" si="1"/>
        <v>0</v>
      </c>
      <c r="I38" s="17"/>
      <c r="J38" s="13" t="s">
        <v>27</v>
      </c>
      <c r="L38" s="58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</row>
    <row r="39" spans="1:73" ht="20.25" x14ac:dyDescent="0.3">
      <c r="A39" s="36">
        <v>30</v>
      </c>
      <c r="B39" s="37" t="s">
        <v>85</v>
      </c>
      <c r="C39" s="37" t="s">
        <v>86</v>
      </c>
      <c r="D39" s="36" t="s">
        <v>17</v>
      </c>
      <c r="E39" s="39">
        <v>6</v>
      </c>
      <c r="F39" s="22">
        <v>12</v>
      </c>
      <c r="G39" s="22">
        <f t="shared" si="0"/>
        <v>86.399999999999991</v>
      </c>
      <c r="H39" s="16">
        <f t="shared" si="1"/>
        <v>0</v>
      </c>
      <c r="I39" s="17"/>
      <c r="J39" s="13" t="s">
        <v>27</v>
      </c>
      <c r="L39" s="58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</row>
    <row r="40" spans="1:73" ht="20.25" x14ac:dyDescent="0.3">
      <c r="A40" s="36">
        <v>31</v>
      </c>
      <c r="B40" s="37" t="s">
        <v>87</v>
      </c>
      <c r="C40" s="37" t="s">
        <v>88</v>
      </c>
      <c r="D40" s="36" t="s">
        <v>17</v>
      </c>
      <c r="E40" s="39">
        <v>6</v>
      </c>
      <c r="F40" s="22">
        <v>32</v>
      </c>
      <c r="G40" s="22">
        <f t="shared" si="0"/>
        <v>230.39999999999998</v>
      </c>
      <c r="H40" s="16">
        <f t="shared" si="1"/>
        <v>0</v>
      </c>
      <c r="I40" s="17"/>
      <c r="J40" s="13" t="s">
        <v>27</v>
      </c>
      <c r="L40" s="58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</row>
    <row r="41" spans="1:73" ht="20.25" x14ac:dyDescent="0.3">
      <c r="A41" s="36">
        <v>32</v>
      </c>
      <c r="B41" s="37" t="s">
        <v>89</v>
      </c>
      <c r="C41" s="37" t="s">
        <v>90</v>
      </c>
      <c r="D41" s="36" t="s">
        <v>17</v>
      </c>
      <c r="E41" s="39">
        <v>30</v>
      </c>
      <c r="F41" s="22">
        <v>2</v>
      </c>
      <c r="G41" s="22">
        <f t="shared" si="0"/>
        <v>72</v>
      </c>
      <c r="H41" s="16">
        <f t="shared" si="1"/>
        <v>0</v>
      </c>
      <c r="I41" s="17"/>
      <c r="J41" s="13" t="s">
        <v>27</v>
      </c>
      <c r="L41" s="58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</row>
    <row r="42" spans="1:73" ht="37.5" x14ac:dyDescent="0.3">
      <c r="A42" s="36">
        <v>33</v>
      </c>
      <c r="B42" s="37" t="s">
        <v>91</v>
      </c>
      <c r="C42" s="37" t="s">
        <v>92</v>
      </c>
      <c r="D42" s="36" t="s">
        <v>17</v>
      </c>
      <c r="E42" s="39">
        <v>8</v>
      </c>
      <c r="F42" s="22">
        <v>400</v>
      </c>
      <c r="G42" s="22">
        <f t="shared" si="0"/>
        <v>3840</v>
      </c>
      <c r="H42" s="16">
        <f t="shared" si="1"/>
        <v>0</v>
      </c>
      <c r="I42" s="17"/>
      <c r="J42" s="13" t="s">
        <v>27</v>
      </c>
      <c r="L42" s="58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</row>
    <row r="43" spans="1:73" ht="56.25" x14ac:dyDescent="0.3">
      <c r="A43" s="36">
        <v>34</v>
      </c>
      <c r="B43" s="37" t="s">
        <v>93</v>
      </c>
      <c r="C43" s="37" t="s">
        <v>94</v>
      </c>
      <c r="D43" s="36" t="s">
        <v>17</v>
      </c>
      <c r="E43" s="39">
        <v>10</v>
      </c>
      <c r="F43" s="22">
        <v>5</v>
      </c>
      <c r="G43" s="22">
        <f t="shared" si="0"/>
        <v>60</v>
      </c>
      <c r="H43" s="16">
        <f t="shared" si="1"/>
        <v>0</v>
      </c>
      <c r="I43" s="17"/>
      <c r="J43" s="13" t="s">
        <v>27</v>
      </c>
      <c r="L43" s="58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</row>
    <row r="44" spans="1:73" ht="56.25" x14ac:dyDescent="0.3">
      <c r="A44" s="36">
        <v>35</v>
      </c>
      <c r="B44" s="37" t="s">
        <v>95</v>
      </c>
      <c r="C44" s="37" t="s">
        <v>96</v>
      </c>
      <c r="D44" s="36" t="s">
        <v>17</v>
      </c>
      <c r="E44" s="39">
        <v>10</v>
      </c>
      <c r="F44" s="22">
        <v>6</v>
      </c>
      <c r="G44" s="22">
        <f t="shared" si="0"/>
        <v>72</v>
      </c>
      <c r="H44" s="16">
        <f t="shared" si="1"/>
        <v>0</v>
      </c>
      <c r="I44" s="17"/>
      <c r="J44" s="13" t="s">
        <v>27</v>
      </c>
      <c r="L44" s="58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</row>
    <row r="45" spans="1:73" ht="56.25" x14ac:dyDescent="0.3">
      <c r="A45" s="36">
        <v>36</v>
      </c>
      <c r="B45" s="37" t="s">
        <v>97</v>
      </c>
      <c r="C45" s="37" t="s">
        <v>98</v>
      </c>
      <c r="D45" s="36" t="s">
        <v>17</v>
      </c>
      <c r="E45" s="39">
        <v>3</v>
      </c>
      <c r="F45" s="22">
        <v>16</v>
      </c>
      <c r="G45" s="22">
        <f t="shared" si="0"/>
        <v>57.599999999999994</v>
      </c>
      <c r="H45" s="16">
        <f t="shared" si="1"/>
        <v>0</v>
      </c>
      <c r="I45" s="17"/>
      <c r="J45" s="13" t="s">
        <v>27</v>
      </c>
      <c r="L45" s="58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</row>
    <row r="46" spans="1:73" ht="56.25" x14ac:dyDescent="0.3">
      <c r="A46" s="36">
        <v>37</v>
      </c>
      <c r="B46" s="37" t="s">
        <v>99</v>
      </c>
      <c r="C46" s="37" t="s">
        <v>100</v>
      </c>
      <c r="D46" s="36" t="s">
        <v>17</v>
      </c>
      <c r="E46" s="39">
        <v>10</v>
      </c>
      <c r="F46" s="22">
        <v>18</v>
      </c>
      <c r="G46" s="22">
        <f t="shared" si="0"/>
        <v>216</v>
      </c>
      <c r="H46" s="16">
        <f t="shared" si="1"/>
        <v>0</v>
      </c>
      <c r="I46" s="17"/>
      <c r="J46" s="13" t="s">
        <v>27</v>
      </c>
      <c r="L46" s="58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56.25" x14ac:dyDescent="0.3">
      <c r="A47" s="36">
        <v>38</v>
      </c>
      <c r="B47" s="37" t="s">
        <v>101</v>
      </c>
      <c r="C47" s="37" t="s">
        <v>102</v>
      </c>
      <c r="D47" s="36" t="s">
        <v>17</v>
      </c>
      <c r="E47" s="39">
        <v>10</v>
      </c>
      <c r="F47" s="22">
        <v>15</v>
      </c>
      <c r="G47" s="22">
        <f t="shared" si="0"/>
        <v>180</v>
      </c>
      <c r="H47" s="16">
        <f t="shared" si="1"/>
        <v>0</v>
      </c>
      <c r="I47" s="17"/>
      <c r="J47" s="13" t="s">
        <v>27</v>
      </c>
      <c r="L47" s="58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</row>
    <row r="48" spans="1:73" ht="56.25" x14ac:dyDescent="0.3">
      <c r="A48" s="36">
        <v>39</v>
      </c>
      <c r="B48" s="37" t="s">
        <v>103</v>
      </c>
      <c r="C48" s="37" t="s">
        <v>104</v>
      </c>
      <c r="D48" s="36" t="s">
        <v>17</v>
      </c>
      <c r="E48" s="39">
        <v>10</v>
      </c>
      <c r="F48" s="22">
        <v>6</v>
      </c>
      <c r="G48" s="22">
        <f t="shared" si="0"/>
        <v>72</v>
      </c>
      <c r="H48" s="16">
        <f t="shared" si="1"/>
        <v>0</v>
      </c>
      <c r="I48" s="17"/>
      <c r="J48" s="13" t="s">
        <v>27</v>
      </c>
      <c r="L48" s="58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</row>
    <row r="49" spans="1:73" ht="56.25" x14ac:dyDescent="0.3">
      <c r="A49" s="36">
        <v>40</v>
      </c>
      <c r="B49" s="37" t="s">
        <v>105</v>
      </c>
      <c r="C49" s="37" t="s">
        <v>106</v>
      </c>
      <c r="D49" s="36" t="s">
        <v>17</v>
      </c>
      <c r="E49" s="39">
        <v>8</v>
      </c>
      <c r="F49" s="22">
        <v>78</v>
      </c>
      <c r="G49" s="22">
        <f t="shared" si="0"/>
        <v>748.8</v>
      </c>
      <c r="H49" s="16">
        <f t="shared" si="1"/>
        <v>0</v>
      </c>
      <c r="I49" s="17"/>
      <c r="J49" s="13" t="s">
        <v>27</v>
      </c>
      <c r="L49" s="58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</row>
    <row r="50" spans="1:73" ht="37.5" x14ac:dyDescent="0.3">
      <c r="A50" s="36">
        <v>41</v>
      </c>
      <c r="B50" s="37" t="s">
        <v>107</v>
      </c>
      <c r="C50" s="37" t="s">
        <v>108</v>
      </c>
      <c r="D50" s="36" t="s">
        <v>17</v>
      </c>
      <c r="E50" s="39">
        <v>8</v>
      </c>
      <c r="F50" s="22">
        <v>51</v>
      </c>
      <c r="G50" s="22">
        <f t="shared" si="0"/>
        <v>489.59999999999997</v>
      </c>
      <c r="H50" s="16">
        <f t="shared" si="1"/>
        <v>0</v>
      </c>
      <c r="I50" s="17"/>
      <c r="J50" s="13" t="s">
        <v>27</v>
      </c>
      <c r="L50" s="58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</row>
    <row r="51" spans="1:73" ht="20.25" x14ac:dyDescent="0.3">
      <c r="A51" s="36">
        <v>42</v>
      </c>
      <c r="B51" s="37" t="s">
        <v>109</v>
      </c>
      <c r="C51" s="37" t="s">
        <v>110</v>
      </c>
      <c r="D51" s="36" t="s">
        <v>17</v>
      </c>
      <c r="E51" s="39">
        <v>2</v>
      </c>
      <c r="F51" s="22">
        <v>920</v>
      </c>
      <c r="G51" s="22">
        <f t="shared" si="0"/>
        <v>2208</v>
      </c>
      <c r="H51" s="16">
        <f t="shared" si="1"/>
        <v>0</v>
      </c>
      <c r="I51" s="17"/>
      <c r="J51" s="13" t="s">
        <v>27</v>
      </c>
      <c r="L51" s="58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</row>
    <row r="52" spans="1:73" ht="37.5" x14ac:dyDescent="0.3">
      <c r="A52" s="36">
        <v>43</v>
      </c>
      <c r="B52" s="37" t="s">
        <v>111</v>
      </c>
      <c r="C52" s="37" t="s">
        <v>112</v>
      </c>
      <c r="D52" s="36" t="s">
        <v>17</v>
      </c>
      <c r="E52" s="39">
        <v>40</v>
      </c>
      <c r="F52" s="22">
        <v>8</v>
      </c>
      <c r="G52" s="22">
        <f t="shared" si="0"/>
        <v>384</v>
      </c>
      <c r="H52" s="16">
        <f t="shared" si="1"/>
        <v>0</v>
      </c>
      <c r="I52" s="17"/>
      <c r="J52" s="13" t="s">
        <v>27</v>
      </c>
      <c r="L52" s="58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</row>
    <row r="53" spans="1:73" ht="37.5" x14ac:dyDescent="0.3">
      <c r="A53" s="36">
        <v>44</v>
      </c>
      <c r="B53" s="37" t="s">
        <v>113</v>
      </c>
      <c r="C53" s="37" t="s">
        <v>114</v>
      </c>
      <c r="D53" s="36" t="s">
        <v>17</v>
      </c>
      <c r="E53" s="39">
        <v>39</v>
      </c>
      <c r="F53" s="22">
        <v>5</v>
      </c>
      <c r="G53" s="22">
        <f t="shared" si="0"/>
        <v>234</v>
      </c>
      <c r="H53" s="16">
        <f t="shared" si="1"/>
        <v>0</v>
      </c>
      <c r="I53" s="17"/>
      <c r="J53" s="13" t="s">
        <v>27</v>
      </c>
      <c r="L53" s="58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</row>
    <row r="54" spans="1:73" ht="20.25" x14ac:dyDescent="0.3">
      <c r="A54" s="36">
        <v>45</v>
      </c>
      <c r="B54" s="37" t="s">
        <v>115</v>
      </c>
      <c r="C54" s="37" t="s">
        <v>116</v>
      </c>
      <c r="D54" s="36" t="s">
        <v>17</v>
      </c>
      <c r="E54" s="39">
        <v>84</v>
      </c>
      <c r="F54" s="22">
        <v>1</v>
      </c>
      <c r="G54" s="22">
        <f t="shared" si="0"/>
        <v>100.8</v>
      </c>
      <c r="H54" s="16">
        <f t="shared" si="1"/>
        <v>0</v>
      </c>
      <c r="I54" s="17"/>
      <c r="J54" s="13" t="s">
        <v>27</v>
      </c>
      <c r="L54" s="58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</row>
    <row r="55" spans="1:73" ht="37.5" x14ac:dyDescent="0.3">
      <c r="A55" s="36">
        <v>46</v>
      </c>
      <c r="B55" s="37" t="s">
        <v>117</v>
      </c>
      <c r="C55" s="37" t="s">
        <v>118</v>
      </c>
      <c r="D55" s="36" t="s">
        <v>17</v>
      </c>
      <c r="E55" s="39">
        <v>8</v>
      </c>
      <c r="F55" s="22">
        <v>43</v>
      </c>
      <c r="G55" s="22">
        <f t="shared" si="0"/>
        <v>412.8</v>
      </c>
      <c r="H55" s="16">
        <f t="shared" si="1"/>
        <v>0</v>
      </c>
      <c r="I55" s="17"/>
      <c r="J55" s="13" t="s">
        <v>27</v>
      </c>
      <c r="L55" s="58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</row>
    <row r="56" spans="1:73" ht="20.25" x14ac:dyDescent="0.3">
      <c r="A56" s="36">
        <v>47</v>
      </c>
      <c r="B56" s="37" t="s">
        <v>119</v>
      </c>
      <c r="C56" s="37" t="s">
        <v>120</v>
      </c>
      <c r="D56" s="36" t="s">
        <v>17</v>
      </c>
      <c r="E56" s="39">
        <v>1</v>
      </c>
      <c r="F56" s="22">
        <v>740</v>
      </c>
      <c r="G56" s="22">
        <f t="shared" si="0"/>
        <v>888</v>
      </c>
      <c r="H56" s="16">
        <f t="shared" si="1"/>
        <v>0</v>
      </c>
      <c r="I56" s="17"/>
      <c r="J56" s="13" t="s">
        <v>27</v>
      </c>
      <c r="L56" s="58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</row>
    <row r="57" spans="1:73" ht="37.5" x14ac:dyDescent="0.3">
      <c r="A57" s="36">
        <v>48</v>
      </c>
      <c r="B57" s="37" t="s">
        <v>121</v>
      </c>
      <c r="C57" s="37" t="s">
        <v>122</v>
      </c>
      <c r="D57" s="36" t="s">
        <v>17</v>
      </c>
      <c r="E57" s="39">
        <v>20</v>
      </c>
      <c r="F57" s="22">
        <v>2</v>
      </c>
      <c r="G57" s="22">
        <f t="shared" si="0"/>
        <v>48</v>
      </c>
      <c r="H57" s="16">
        <f t="shared" si="1"/>
        <v>0</v>
      </c>
      <c r="I57" s="17"/>
      <c r="J57" s="13" t="s">
        <v>27</v>
      </c>
      <c r="L57" s="58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</row>
    <row r="58" spans="1:73" ht="37.5" x14ac:dyDescent="0.3">
      <c r="A58" s="36">
        <v>49</v>
      </c>
      <c r="B58" s="37" t="s">
        <v>123</v>
      </c>
      <c r="C58" s="37" t="s">
        <v>124</v>
      </c>
      <c r="D58" s="36" t="s">
        <v>17</v>
      </c>
      <c r="E58" s="39">
        <v>2</v>
      </c>
      <c r="F58" s="22">
        <v>160</v>
      </c>
      <c r="G58" s="22">
        <f t="shared" si="0"/>
        <v>384</v>
      </c>
      <c r="H58" s="16">
        <f t="shared" si="1"/>
        <v>0</v>
      </c>
      <c r="I58" s="17"/>
      <c r="J58" s="13" t="s">
        <v>27</v>
      </c>
      <c r="L58" s="58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</row>
    <row r="59" spans="1:73" ht="37.5" x14ac:dyDescent="0.3">
      <c r="A59" s="36">
        <v>50</v>
      </c>
      <c r="B59" s="37" t="s">
        <v>125</v>
      </c>
      <c r="C59" s="37" t="s">
        <v>126</v>
      </c>
      <c r="D59" s="36" t="s">
        <v>17</v>
      </c>
      <c r="E59" s="39">
        <v>1</v>
      </c>
      <c r="F59" s="22">
        <v>82</v>
      </c>
      <c r="G59" s="22">
        <f t="shared" si="0"/>
        <v>98.399999999999991</v>
      </c>
      <c r="H59" s="16">
        <f t="shared" si="1"/>
        <v>0</v>
      </c>
      <c r="I59" s="17"/>
      <c r="J59" s="13" t="s">
        <v>27</v>
      </c>
      <c r="L59" s="58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</row>
    <row r="60" spans="1:73" ht="37.5" x14ac:dyDescent="0.3">
      <c r="A60" s="36">
        <v>51</v>
      </c>
      <c r="B60" s="37" t="s">
        <v>127</v>
      </c>
      <c r="C60" s="37" t="s">
        <v>128</v>
      </c>
      <c r="D60" s="36" t="s">
        <v>17</v>
      </c>
      <c r="E60" s="39">
        <v>2</v>
      </c>
      <c r="F60" s="22">
        <v>79</v>
      </c>
      <c r="G60" s="22">
        <f t="shared" si="0"/>
        <v>189.6</v>
      </c>
      <c r="H60" s="16">
        <f t="shared" si="1"/>
        <v>0</v>
      </c>
      <c r="I60" s="17"/>
      <c r="J60" s="13" t="s">
        <v>27</v>
      </c>
      <c r="L60" s="58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</row>
    <row r="61" spans="1:73" ht="20.25" x14ac:dyDescent="0.3">
      <c r="A61" s="36">
        <v>52</v>
      </c>
      <c r="B61" s="37" t="s">
        <v>129</v>
      </c>
      <c r="C61" s="37" t="s">
        <v>130</v>
      </c>
      <c r="D61" s="36" t="s">
        <v>17</v>
      </c>
      <c r="E61" s="39">
        <v>10</v>
      </c>
      <c r="F61" s="22">
        <v>3</v>
      </c>
      <c r="G61" s="22">
        <f t="shared" si="0"/>
        <v>36</v>
      </c>
      <c r="H61" s="16">
        <f t="shared" si="1"/>
        <v>0</v>
      </c>
      <c r="I61" s="17"/>
      <c r="J61" s="13" t="s">
        <v>27</v>
      </c>
      <c r="L61" s="58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</row>
    <row r="62" spans="1:73" ht="20.25" x14ac:dyDescent="0.3">
      <c r="A62" s="36">
        <v>53</v>
      </c>
      <c r="B62" s="37" t="s">
        <v>131</v>
      </c>
      <c r="C62" s="37" t="s">
        <v>132</v>
      </c>
      <c r="D62" s="36" t="s">
        <v>17</v>
      </c>
      <c r="E62" s="39">
        <v>5</v>
      </c>
      <c r="F62" s="22">
        <v>120</v>
      </c>
      <c r="G62" s="22">
        <f t="shared" si="0"/>
        <v>720</v>
      </c>
      <c r="H62" s="16">
        <f t="shared" si="1"/>
        <v>0</v>
      </c>
      <c r="I62" s="17"/>
      <c r="J62" s="13" t="s">
        <v>27</v>
      </c>
      <c r="L62" s="58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</row>
    <row r="63" spans="1:73" ht="20.25" x14ac:dyDescent="0.3">
      <c r="A63" s="36">
        <v>54</v>
      </c>
      <c r="B63" s="37" t="s">
        <v>133</v>
      </c>
      <c r="C63" s="37" t="s">
        <v>134</v>
      </c>
      <c r="D63" s="36" t="s">
        <v>17</v>
      </c>
      <c r="E63" s="39">
        <v>6</v>
      </c>
      <c r="F63" s="22">
        <v>73</v>
      </c>
      <c r="G63" s="22">
        <f t="shared" si="0"/>
        <v>525.6</v>
      </c>
      <c r="H63" s="16">
        <f t="shared" si="1"/>
        <v>0</v>
      </c>
      <c r="I63" s="17"/>
      <c r="J63" s="13" t="s">
        <v>27</v>
      </c>
      <c r="L63" s="58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</row>
    <row r="64" spans="1:73" ht="20.25" x14ac:dyDescent="0.3">
      <c r="A64" s="36">
        <v>55</v>
      </c>
      <c r="B64" s="37" t="s">
        <v>135</v>
      </c>
      <c r="C64" s="37" t="s">
        <v>136</v>
      </c>
      <c r="D64" s="36" t="s">
        <v>17</v>
      </c>
      <c r="E64" s="39">
        <v>1</v>
      </c>
      <c r="F64" s="22">
        <v>220</v>
      </c>
      <c r="G64" s="22">
        <f t="shared" si="0"/>
        <v>264</v>
      </c>
      <c r="H64" s="16">
        <f t="shared" si="1"/>
        <v>0</v>
      </c>
      <c r="I64" s="17"/>
      <c r="J64" s="13" t="s">
        <v>27</v>
      </c>
      <c r="L64" s="58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</row>
    <row r="65" spans="1:73" ht="37.5" x14ac:dyDescent="0.3">
      <c r="A65" s="36">
        <v>56</v>
      </c>
      <c r="B65" s="37" t="s">
        <v>137</v>
      </c>
      <c r="C65" s="37" t="s">
        <v>138</v>
      </c>
      <c r="D65" s="36" t="s">
        <v>17</v>
      </c>
      <c r="E65" s="39">
        <v>3</v>
      </c>
      <c r="F65" s="22">
        <v>160</v>
      </c>
      <c r="G65" s="22">
        <f t="shared" si="0"/>
        <v>576</v>
      </c>
      <c r="H65" s="16">
        <f t="shared" si="1"/>
        <v>0</v>
      </c>
      <c r="I65" s="17"/>
      <c r="J65" s="13" t="s">
        <v>27</v>
      </c>
      <c r="L65" s="58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</row>
    <row r="66" spans="1:73" ht="20.25" x14ac:dyDescent="0.3">
      <c r="A66" s="36">
        <v>57</v>
      </c>
      <c r="B66" s="37" t="s">
        <v>139</v>
      </c>
      <c r="C66" s="37" t="s">
        <v>140</v>
      </c>
      <c r="D66" s="36" t="s">
        <v>17</v>
      </c>
      <c r="E66" s="39">
        <v>6</v>
      </c>
      <c r="F66" s="22">
        <v>27</v>
      </c>
      <c r="G66" s="22">
        <f t="shared" si="0"/>
        <v>194.4</v>
      </c>
      <c r="H66" s="16">
        <f t="shared" si="1"/>
        <v>0</v>
      </c>
      <c r="I66" s="17"/>
      <c r="J66" s="13" t="s">
        <v>27</v>
      </c>
      <c r="L66" s="58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</row>
    <row r="67" spans="1:73" ht="20.25" x14ac:dyDescent="0.3">
      <c r="A67" s="36">
        <v>58</v>
      </c>
      <c r="B67" s="37" t="s">
        <v>141</v>
      </c>
      <c r="C67" s="37" t="s">
        <v>142</v>
      </c>
      <c r="D67" s="36" t="s">
        <v>17</v>
      </c>
      <c r="E67" s="39">
        <v>12</v>
      </c>
      <c r="F67" s="22">
        <v>63</v>
      </c>
      <c r="G67" s="22">
        <f t="shared" si="0"/>
        <v>907.19999999999993</v>
      </c>
      <c r="H67" s="16">
        <f t="shared" si="1"/>
        <v>0</v>
      </c>
      <c r="I67" s="17"/>
      <c r="J67" s="13" t="s">
        <v>27</v>
      </c>
      <c r="L67" s="58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</row>
    <row r="68" spans="1:73" ht="20.25" x14ac:dyDescent="0.3">
      <c r="A68" s="36">
        <v>59</v>
      </c>
      <c r="B68" s="37" t="s">
        <v>143</v>
      </c>
      <c r="C68" s="37" t="s">
        <v>144</v>
      </c>
      <c r="D68" s="36" t="s">
        <v>17</v>
      </c>
      <c r="E68" s="39">
        <v>12</v>
      </c>
      <c r="F68" s="22">
        <v>42</v>
      </c>
      <c r="G68" s="22">
        <f t="shared" si="0"/>
        <v>604.79999999999995</v>
      </c>
      <c r="H68" s="16">
        <f t="shared" si="1"/>
        <v>0</v>
      </c>
      <c r="I68" s="17"/>
      <c r="J68" s="13" t="s">
        <v>27</v>
      </c>
      <c r="L68" s="58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</row>
    <row r="69" spans="1:73" ht="20.25" x14ac:dyDescent="0.3">
      <c r="A69" s="36">
        <v>60</v>
      </c>
      <c r="B69" s="37" t="s">
        <v>145</v>
      </c>
      <c r="C69" s="37" t="s">
        <v>146</v>
      </c>
      <c r="D69" s="36" t="s">
        <v>17</v>
      </c>
      <c r="E69" s="39">
        <v>2</v>
      </c>
      <c r="F69" s="22">
        <v>190</v>
      </c>
      <c r="G69" s="22">
        <f t="shared" si="0"/>
        <v>456</v>
      </c>
      <c r="H69" s="16">
        <f t="shared" si="1"/>
        <v>0</v>
      </c>
      <c r="I69" s="17"/>
      <c r="J69" s="13" t="s">
        <v>27</v>
      </c>
      <c r="L69" s="58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</row>
    <row r="70" spans="1:73" ht="37.5" x14ac:dyDescent="0.3">
      <c r="A70" s="36">
        <v>61</v>
      </c>
      <c r="B70" s="37" t="s">
        <v>147</v>
      </c>
      <c r="C70" s="37" t="s">
        <v>148</v>
      </c>
      <c r="D70" s="36" t="s">
        <v>149</v>
      </c>
      <c r="E70" s="39">
        <v>204</v>
      </c>
      <c r="F70" s="22">
        <v>1</v>
      </c>
      <c r="G70" s="22">
        <f t="shared" si="0"/>
        <v>244.79999999999998</v>
      </c>
      <c r="H70" s="16">
        <f t="shared" si="1"/>
        <v>0</v>
      </c>
      <c r="I70" s="17"/>
      <c r="J70" s="13" t="s">
        <v>27</v>
      </c>
      <c r="L70" s="58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</row>
    <row r="71" spans="1:73" ht="37.5" x14ac:dyDescent="0.3">
      <c r="A71" s="36">
        <v>62</v>
      </c>
      <c r="B71" s="37" t="s">
        <v>150</v>
      </c>
      <c r="C71" s="37" t="s">
        <v>151</v>
      </c>
      <c r="D71" s="36" t="s">
        <v>17</v>
      </c>
      <c r="E71" s="39">
        <v>1</v>
      </c>
      <c r="F71" s="22">
        <v>170</v>
      </c>
      <c r="G71" s="22">
        <f t="shared" si="0"/>
        <v>204</v>
      </c>
      <c r="H71" s="16">
        <f t="shared" si="1"/>
        <v>0</v>
      </c>
      <c r="I71" s="17"/>
      <c r="J71" s="13" t="s">
        <v>27</v>
      </c>
      <c r="L71" s="58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</row>
    <row r="72" spans="1:73" ht="20.25" x14ac:dyDescent="0.3">
      <c r="A72" s="36">
        <v>63</v>
      </c>
      <c r="B72" s="37" t="s">
        <v>152</v>
      </c>
      <c r="C72" s="37" t="s">
        <v>153</v>
      </c>
      <c r="D72" s="36" t="s">
        <v>17</v>
      </c>
      <c r="E72" s="39">
        <v>1</v>
      </c>
      <c r="F72" s="22">
        <v>350</v>
      </c>
      <c r="G72" s="22">
        <f t="shared" si="0"/>
        <v>420</v>
      </c>
      <c r="H72" s="16">
        <f t="shared" si="1"/>
        <v>0</v>
      </c>
      <c r="I72" s="17"/>
      <c r="J72" s="13" t="s">
        <v>27</v>
      </c>
      <c r="L72" s="58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</row>
    <row r="73" spans="1:73" ht="20.25" x14ac:dyDescent="0.3">
      <c r="A73" s="36">
        <v>64</v>
      </c>
      <c r="B73" s="37" t="s">
        <v>154</v>
      </c>
      <c r="C73" s="37" t="s">
        <v>155</v>
      </c>
      <c r="D73" s="36" t="s">
        <v>17</v>
      </c>
      <c r="E73" s="39">
        <v>1</v>
      </c>
      <c r="F73" s="22">
        <v>680</v>
      </c>
      <c r="G73" s="22">
        <f t="shared" si="0"/>
        <v>816</v>
      </c>
      <c r="H73" s="16">
        <f t="shared" si="1"/>
        <v>0</v>
      </c>
      <c r="I73" s="17"/>
      <c r="J73" s="13" t="s">
        <v>27</v>
      </c>
      <c r="L73" s="58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</row>
    <row r="74" spans="1:73" ht="20.25" x14ac:dyDescent="0.3">
      <c r="A74" s="36">
        <v>65</v>
      </c>
      <c r="B74" s="37" t="s">
        <v>156</v>
      </c>
      <c r="C74" s="37" t="s">
        <v>157</v>
      </c>
      <c r="D74" s="36" t="s">
        <v>17</v>
      </c>
      <c r="E74" s="39">
        <v>4</v>
      </c>
      <c r="F74" s="22">
        <v>67</v>
      </c>
      <c r="G74" s="22">
        <f t="shared" si="0"/>
        <v>321.59999999999997</v>
      </c>
      <c r="H74" s="16">
        <f t="shared" si="1"/>
        <v>0</v>
      </c>
      <c r="I74" s="17"/>
      <c r="J74" s="13" t="s">
        <v>27</v>
      </c>
      <c r="L74" s="58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</row>
    <row r="75" spans="1:73" ht="20.25" x14ac:dyDescent="0.3">
      <c r="A75" s="36">
        <v>66</v>
      </c>
      <c r="B75" s="37" t="s">
        <v>158</v>
      </c>
      <c r="C75" s="37" t="s">
        <v>159</v>
      </c>
      <c r="D75" s="36" t="s">
        <v>17</v>
      </c>
      <c r="E75" s="39">
        <v>2</v>
      </c>
      <c r="F75" s="22">
        <v>73</v>
      </c>
      <c r="G75" s="22">
        <f t="shared" ref="G75:G138" si="2">E75*F75*1.2</f>
        <v>175.2</v>
      </c>
      <c r="H75" s="16">
        <f t="shared" ref="H75:H138" si="3">I75*100/120</f>
        <v>0</v>
      </c>
      <c r="I75" s="17"/>
      <c r="J75" s="13" t="s">
        <v>27</v>
      </c>
      <c r="L75" s="58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</row>
    <row r="76" spans="1:73" ht="20.25" x14ac:dyDescent="0.3">
      <c r="A76" s="36">
        <v>67</v>
      </c>
      <c r="B76" s="37" t="s">
        <v>160</v>
      </c>
      <c r="C76" s="37" t="s">
        <v>161</v>
      </c>
      <c r="D76" s="36" t="s">
        <v>17</v>
      </c>
      <c r="E76" s="39">
        <v>2</v>
      </c>
      <c r="F76" s="22">
        <v>110</v>
      </c>
      <c r="G76" s="22">
        <f t="shared" si="2"/>
        <v>264</v>
      </c>
      <c r="H76" s="16">
        <f t="shared" si="3"/>
        <v>0</v>
      </c>
      <c r="I76" s="17"/>
      <c r="J76" s="13" t="s">
        <v>27</v>
      </c>
      <c r="L76" s="58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</row>
    <row r="77" spans="1:73" ht="37.5" x14ac:dyDescent="0.3">
      <c r="A77" s="36">
        <v>68</v>
      </c>
      <c r="B77" s="37" t="s">
        <v>162</v>
      </c>
      <c r="C77" s="37" t="s">
        <v>163</v>
      </c>
      <c r="D77" s="36" t="s">
        <v>17</v>
      </c>
      <c r="E77" s="39">
        <v>10</v>
      </c>
      <c r="F77" s="22">
        <v>150</v>
      </c>
      <c r="G77" s="22">
        <f t="shared" si="2"/>
        <v>1800</v>
      </c>
      <c r="H77" s="16">
        <f t="shared" si="3"/>
        <v>0</v>
      </c>
      <c r="I77" s="17"/>
      <c r="J77" s="13" t="s">
        <v>27</v>
      </c>
      <c r="L77" s="58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</row>
    <row r="78" spans="1:73" ht="20.25" x14ac:dyDescent="0.3">
      <c r="A78" s="36">
        <v>69</v>
      </c>
      <c r="B78" s="37" t="s">
        <v>164</v>
      </c>
      <c r="C78" s="37" t="s">
        <v>165</v>
      </c>
      <c r="D78" s="36" t="s">
        <v>17</v>
      </c>
      <c r="E78" s="39">
        <v>6</v>
      </c>
      <c r="F78" s="22">
        <v>190</v>
      </c>
      <c r="G78" s="22">
        <f t="shared" si="2"/>
        <v>1368</v>
      </c>
      <c r="H78" s="16">
        <f t="shared" si="3"/>
        <v>0</v>
      </c>
      <c r="I78" s="17"/>
      <c r="J78" s="13" t="s">
        <v>27</v>
      </c>
      <c r="L78" s="58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</row>
    <row r="79" spans="1:73" ht="20.25" x14ac:dyDescent="0.3">
      <c r="A79" s="36">
        <v>70</v>
      </c>
      <c r="B79" s="37" t="s">
        <v>166</v>
      </c>
      <c r="C79" s="37" t="s">
        <v>167</v>
      </c>
      <c r="D79" s="36" t="s">
        <v>17</v>
      </c>
      <c r="E79" s="39">
        <v>13</v>
      </c>
      <c r="F79" s="22">
        <v>250</v>
      </c>
      <c r="G79" s="22">
        <f t="shared" si="2"/>
        <v>3900</v>
      </c>
      <c r="H79" s="16">
        <f t="shared" si="3"/>
        <v>0</v>
      </c>
      <c r="I79" s="17"/>
      <c r="J79" s="13" t="s">
        <v>27</v>
      </c>
      <c r="L79" s="58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</row>
    <row r="80" spans="1:73" ht="20.25" x14ac:dyDescent="0.3">
      <c r="A80" s="36">
        <v>71</v>
      </c>
      <c r="B80" s="37" t="s">
        <v>168</v>
      </c>
      <c r="C80" s="37" t="s">
        <v>169</v>
      </c>
      <c r="D80" s="36" t="s">
        <v>17</v>
      </c>
      <c r="E80" s="39">
        <v>5</v>
      </c>
      <c r="F80" s="22">
        <v>370</v>
      </c>
      <c r="G80" s="22">
        <f t="shared" si="2"/>
        <v>2220</v>
      </c>
      <c r="H80" s="16">
        <f t="shared" si="3"/>
        <v>0</v>
      </c>
      <c r="I80" s="17"/>
      <c r="J80" s="13" t="s">
        <v>27</v>
      </c>
      <c r="L80" s="58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</row>
    <row r="81" spans="1:73" ht="37.5" x14ac:dyDescent="0.3">
      <c r="A81" s="36">
        <v>72</v>
      </c>
      <c r="B81" s="37" t="s">
        <v>170</v>
      </c>
      <c r="C81" s="37" t="s">
        <v>171</v>
      </c>
      <c r="D81" s="36" t="s">
        <v>17</v>
      </c>
      <c r="E81" s="39">
        <v>10</v>
      </c>
      <c r="F81" s="22">
        <v>190</v>
      </c>
      <c r="G81" s="22">
        <f t="shared" si="2"/>
        <v>2280</v>
      </c>
      <c r="H81" s="16">
        <f t="shared" si="3"/>
        <v>0</v>
      </c>
      <c r="I81" s="17"/>
      <c r="J81" s="13" t="s">
        <v>27</v>
      </c>
      <c r="L81" s="58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</row>
    <row r="82" spans="1:73" ht="37.5" x14ac:dyDescent="0.3">
      <c r="A82" s="36">
        <v>73</v>
      </c>
      <c r="B82" s="37" t="s">
        <v>172</v>
      </c>
      <c r="C82" s="37" t="s">
        <v>173</v>
      </c>
      <c r="D82" s="36" t="s">
        <v>17</v>
      </c>
      <c r="E82" s="39">
        <v>10</v>
      </c>
      <c r="F82" s="22">
        <v>270</v>
      </c>
      <c r="G82" s="22">
        <f t="shared" si="2"/>
        <v>3240</v>
      </c>
      <c r="H82" s="16">
        <f t="shared" si="3"/>
        <v>0</v>
      </c>
      <c r="I82" s="17"/>
      <c r="J82" s="13" t="s">
        <v>27</v>
      </c>
      <c r="L82" s="58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</row>
    <row r="83" spans="1:73" ht="37.5" x14ac:dyDescent="0.3">
      <c r="A83" s="36">
        <v>74</v>
      </c>
      <c r="B83" s="37" t="s">
        <v>174</v>
      </c>
      <c r="C83" s="37" t="s">
        <v>175</v>
      </c>
      <c r="D83" s="36" t="s">
        <v>17</v>
      </c>
      <c r="E83" s="39">
        <v>10</v>
      </c>
      <c r="F83" s="22">
        <v>370</v>
      </c>
      <c r="G83" s="22">
        <f t="shared" si="2"/>
        <v>4440</v>
      </c>
      <c r="H83" s="16">
        <f t="shared" si="3"/>
        <v>0</v>
      </c>
      <c r="I83" s="17"/>
      <c r="J83" s="13" t="s">
        <v>27</v>
      </c>
      <c r="L83" s="58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</row>
    <row r="84" spans="1:73" ht="37.5" x14ac:dyDescent="0.3">
      <c r="A84" s="36">
        <v>75</v>
      </c>
      <c r="B84" s="37" t="s">
        <v>176</v>
      </c>
      <c r="C84" s="37" t="s">
        <v>177</v>
      </c>
      <c r="D84" s="36" t="s">
        <v>17</v>
      </c>
      <c r="E84" s="39">
        <v>7</v>
      </c>
      <c r="F84" s="22">
        <v>480</v>
      </c>
      <c r="G84" s="22">
        <f t="shared" si="2"/>
        <v>4032</v>
      </c>
      <c r="H84" s="16">
        <f t="shared" si="3"/>
        <v>0</v>
      </c>
      <c r="I84" s="17"/>
      <c r="J84" s="13" t="s">
        <v>27</v>
      </c>
      <c r="L84" s="58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</row>
    <row r="85" spans="1:73" ht="20.25" x14ac:dyDescent="0.3">
      <c r="A85" s="36">
        <v>76</v>
      </c>
      <c r="B85" s="37" t="s">
        <v>178</v>
      </c>
      <c r="C85" s="37" t="s">
        <v>179</v>
      </c>
      <c r="D85" s="36" t="s">
        <v>17</v>
      </c>
      <c r="E85" s="39">
        <v>2</v>
      </c>
      <c r="F85" s="22">
        <v>680</v>
      </c>
      <c r="G85" s="22">
        <f t="shared" si="2"/>
        <v>1632</v>
      </c>
      <c r="H85" s="16">
        <f t="shared" si="3"/>
        <v>0</v>
      </c>
      <c r="I85" s="17"/>
      <c r="J85" s="13" t="s">
        <v>27</v>
      </c>
      <c r="L85" s="58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</row>
    <row r="86" spans="1:73" ht="20.25" x14ac:dyDescent="0.3">
      <c r="A86" s="36">
        <v>77</v>
      </c>
      <c r="B86" s="37" t="s">
        <v>180</v>
      </c>
      <c r="C86" s="37" t="s">
        <v>181</v>
      </c>
      <c r="D86" s="36" t="s">
        <v>17</v>
      </c>
      <c r="E86" s="39">
        <v>14</v>
      </c>
      <c r="F86" s="22">
        <v>1400</v>
      </c>
      <c r="G86" s="22">
        <f t="shared" si="2"/>
        <v>23520</v>
      </c>
      <c r="H86" s="16">
        <f t="shared" si="3"/>
        <v>0</v>
      </c>
      <c r="I86" s="17"/>
      <c r="J86" s="13" t="s">
        <v>27</v>
      </c>
      <c r="L86" s="58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</row>
    <row r="87" spans="1:73" ht="20.25" x14ac:dyDescent="0.3">
      <c r="A87" s="36">
        <v>78</v>
      </c>
      <c r="B87" s="37" t="s">
        <v>182</v>
      </c>
      <c r="C87" s="37" t="s">
        <v>183</v>
      </c>
      <c r="D87" s="36" t="s">
        <v>17</v>
      </c>
      <c r="E87" s="39">
        <v>5</v>
      </c>
      <c r="F87" s="22">
        <v>1900</v>
      </c>
      <c r="G87" s="22">
        <f t="shared" si="2"/>
        <v>11400</v>
      </c>
      <c r="H87" s="16">
        <f t="shared" si="3"/>
        <v>0</v>
      </c>
      <c r="I87" s="17"/>
      <c r="J87" s="13" t="s">
        <v>27</v>
      </c>
      <c r="L87" s="58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</row>
    <row r="88" spans="1:73" ht="20.25" x14ac:dyDescent="0.3">
      <c r="A88" s="36">
        <v>79</v>
      </c>
      <c r="B88" s="37" t="s">
        <v>184</v>
      </c>
      <c r="C88" s="37" t="s">
        <v>185</v>
      </c>
      <c r="D88" s="36" t="s">
        <v>17</v>
      </c>
      <c r="E88" s="39">
        <v>3</v>
      </c>
      <c r="F88" s="22">
        <v>180</v>
      </c>
      <c r="G88" s="22">
        <f t="shared" si="2"/>
        <v>648</v>
      </c>
      <c r="H88" s="16">
        <f t="shared" si="3"/>
        <v>0</v>
      </c>
      <c r="I88" s="17"/>
      <c r="J88" s="13" t="s">
        <v>27</v>
      </c>
      <c r="L88" s="58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</row>
    <row r="89" spans="1:73" ht="20.25" x14ac:dyDescent="0.3">
      <c r="A89" s="36">
        <v>80</v>
      </c>
      <c r="B89" s="37" t="s">
        <v>186</v>
      </c>
      <c r="C89" s="37" t="s">
        <v>187</v>
      </c>
      <c r="D89" s="36" t="s">
        <v>17</v>
      </c>
      <c r="E89" s="39">
        <v>1</v>
      </c>
      <c r="F89" s="22">
        <v>98</v>
      </c>
      <c r="G89" s="22">
        <f t="shared" si="2"/>
        <v>117.6</v>
      </c>
      <c r="H89" s="16">
        <f t="shared" si="3"/>
        <v>0</v>
      </c>
      <c r="I89" s="17"/>
      <c r="J89" s="13" t="s">
        <v>27</v>
      </c>
      <c r="L89" s="58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</row>
    <row r="90" spans="1:73" ht="20.25" x14ac:dyDescent="0.3">
      <c r="A90" s="36">
        <v>81</v>
      </c>
      <c r="B90" s="37" t="s">
        <v>188</v>
      </c>
      <c r="C90" s="37" t="s">
        <v>189</v>
      </c>
      <c r="D90" s="36" t="s">
        <v>17</v>
      </c>
      <c r="E90" s="39">
        <v>1</v>
      </c>
      <c r="F90" s="22">
        <v>230</v>
      </c>
      <c r="G90" s="22">
        <f t="shared" si="2"/>
        <v>276</v>
      </c>
      <c r="H90" s="16">
        <f t="shared" si="3"/>
        <v>0</v>
      </c>
      <c r="I90" s="17"/>
      <c r="J90" s="13" t="s">
        <v>27</v>
      </c>
      <c r="L90" s="58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</row>
    <row r="91" spans="1:73" ht="37.5" x14ac:dyDescent="0.3">
      <c r="A91" s="36">
        <v>82</v>
      </c>
      <c r="B91" s="37" t="s">
        <v>190</v>
      </c>
      <c r="C91" s="37" t="s">
        <v>191</v>
      </c>
      <c r="D91" s="36" t="s">
        <v>17</v>
      </c>
      <c r="E91" s="39">
        <v>1</v>
      </c>
      <c r="F91" s="22">
        <v>480</v>
      </c>
      <c r="G91" s="22">
        <f t="shared" si="2"/>
        <v>576</v>
      </c>
      <c r="H91" s="16">
        <f t="shared" si="3"/>
        <v>0</v>
      </c>
      <c r="I91" s="17"/>
      <c r="J91" s="13" t="s">
        <v>27</v>
      </c>
      <c r="L91" s="58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</row>
    <row r="92" spans="1:73" ht="37.5" x14ac:dyDescent="0.3">
      <c r="A92" s="36">
        <v>83</v>
      </c>
      <c r="B92" s="37" t="s">
        <v>192</v>
      </c>
      <c r="C92" s="37" t="s">
        <v>193</v>
      </c>
      <c r="D92" s="36" t="s">
        <v>17</v>
      </c>
      <c r="E92" s="39">
        <v>2</v>
      </c>
      <c r="F92" s="22">
        <v>260</v>
      </c>
      <c r="G92" s="22">
        <f t="shared" si="2"/>
        <v>624</v>
      </c>
      <c r="H92" s="16">
        <f t="shared" si="3"/>
        <v>0</v>
      </c>
      <c r="I92" s="17"/>
      <c r="J92" s="13" t="s">
        <v>27</v>
      </c>
      <c r="L92" s="58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</row>
    <row r="93" spans="1:73" ht="20.25" x14ac:dyDescent="0.3">
      <c r="A93" s="36">
        <v>84</v>
      </c>
      <c r="B93" s="37" t="s">
        <v>194</v>
      </c>
      <c r="C93" s="37" t="s">
        <v>195</v>
      </c>
      <c r="D93" s="36" t="s">
        <v>17</v>
      </c>
      <c r="E93" s="39">
        <v>35</v>
      </c>
      <c r="F93" s="22">
        <v>8</v>
      </c>
      <c r="G93" s="22">
        <f t="shared" si="2"/>
        <v>336</v>
      </c>
      <c r="H93" s="16">
        <f t="shared" si="3"/>
        <v>0</v>
      </c>
      <c r="I93" s="17"/>
      <c r="J93" s="13" t="s">
        <v>27</v>
      </c>
      <c r="L93" s="58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</row>
    <row r="94" spans="1:73" ht="37.5" x14ac:dyDescent="0.3">
      <c r="A94" s="36">
        <v>85</v>
      </c>
      <c r="B94" s="37" t="s">
        <v>196</v>
      </c>
      <c r="C94" s="37" t="s">
        <v>197</v>
      </c>
      <c r="D94" s="36" t="s">
        <v>149</v>
      </c>
      <c r="E94" s="39">
        <v>35</v>
      </c>
      <c r="F94" s="22">
        <v>1</v>
      </c>
      <c r="G94" s="22">
        <f t="shared" si="2"/>
        <v>42</v>
      </c>
      <c r="H94" s="16">
        <f t="shared" si="3"/>
        <v>0</v>
      </c>
      <c r="I94" s="17"/>
      <c r="J94" s="13" t="s">
        <v>27</v>
      </c>
      <c r="L94" s="58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</row>
    <row r="95" spans="1:73" ht="20.25" x14ac:dyDescent="0.3">
      <c r="A95" s="36">
        <v>86</v>
      </c>
      <c r="B95" s="37" t="s">
        <v>198</v>
      </c>
      <c r="C95" s="37" t="s">
        <v>199</v>
      </c>
      <c r="D95" s="36" t="s">
        <v>200</v>
      </c>
      <c r="E95" s="39">
        <v>1</v>
      </c>
      <c r="F95" s="22">
        <v>6</v>
      </c>
      <c r="G95" s="22">
        <f t="shared" si="2"/>
        <v>7.1999999999999993</v>
      </c>
      <c r="H95" s="16">
        <f t="shared" si="3"/>
        <v>0</v>
      </c>
      <c r="I95" s="17"/>
      <c r="J95" s="13" t="s">
        <v>27</v>
      </c>
      <c r="L95" s="58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</row>
    <row r="96" spans="1:73" ht="20.25" x14ac:dyDescent="0.3">
      <c r="A96" s="36">
        <v>87</v>
      </c>
      <c r="B96" s="37" t="s">
        <v>201</v>
      </c>
      <c r="C96" s="37" t="s">
        <v>202</v>
      </c>
      <c r="D96" s="36" t="s">
        <v>200</v>
      </c>
      <c r="E96" s="39">
        <v>1</v>
      </c>
      <c r="F96" s="22">
        <v>6</v>
      </c>
      <c r="G96" s="22">
        <f t="shared" si="2"/>
        <v>7.1999999999999993</v>
      </c>
      <c r="H96" s="16">
        <f t="shared" si="3"/>
        <v>0</v>
      </c>
      <c r="I96" s="17"/>
      <c r="J96" s="13" t="s">
        <v>27</v>
      </c>
      <c r="L96" s="58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</row>
    <row r="97" spans="1:73" ht="20.25" x14ac:dyDescent="0.3">
      <c r="A97" s="36">
        <v>88</v>
      </c>
      <c r="B97" s="37" t="s">
        <v>203</v>
      </c>
      <c r="C97" s="37" t="s">
        <v>204</v>
      </c>
      <c r="D97" s="36" t="s">
        <v>200</v>
      </c>
      <c r="E97" s="39">
        <v>1</v>
      </c>
      <c r="F97" s="22">
        <v>13</v>
      </c>
      <c r="G97" s="22">
        <f t="shared" si="2"/>
        <v>15.6</v>
      </c>
      <c r="H97" s="16">
        <f t="shared" si="3"/>
        <v>0</v>
      </c>
      <c r="I97" s="17"/>
      <c r="J97" s="13" t="s">
        <v>27</v>
      </c>
      <c r="L97" s="58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</row>
    <row r="98" spans="1:73" ht="20.25" x14ac:dyDescent="0.3">
      <c r="A98" s="36">
        <v>89</v>
      </c>
      <c r="B98" s="37" t="s">
        <v>205</v>
      </c>
      <c r="C98" s="37" t="s">
        <v>206</v>
      </c>
      <c r="D98" s="36" t="s">
        <v>200</v>
      </c>
      <c r="E98" s="39">
        <v>3.7</v>
      </c>
      <c r="F98" s="22">
        <v>150</v>
      </c>
      <c r="G98" s="22">
        <f t="shared" si="2"/>
        <v>666</v>
      </c>
      <c r="H98" s="16">
        <f t="shared" si="3"/>
        <v>0</v>
      </c>
      <c r="I98" s="17"/>
      <c r="J98" s="13" t="s">
        <v>27</v>
      </c>
      <c r="L98" s="58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</row>
    <row r="99" spans="1:73" ht="20.25" x14ac:dyDescent="0.3">
      <c r="A99" s="36">
        <v>90</v>
      </c>
      <c r="B99" s="37" t="s">
        <v>207</v>
      </c>
      <c r="C99" s="37" t="s">
        <v>208</v>
      </c>
      <c r="D99" s="36" t="s">
        <v>17</v>
      </c>
      <c r="E99" s="39">
        <v>1</v>
      </c>
      <c r="F99" s="22">
        <v>100</v>
      </c>
      <c r="G99" s="22">
        <f t="shared" si="2"/>
        <v>120</v>
      </c>
      <c r="H99" s="16">
        <f t="shared" si="3"/>
        <v>0</v>
      </c>
      <c r="I99" s="17"/>
      <c r="J99" s="13" t="s">
        <v>27</v>
      </c>
      <c r="L99" s="58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</row>
    <row r="100" spans="1:73" ht="37.5" x14ac:dyDescent="0.3">
      <c r="A100" s="36">
        <v>91</v>
      </c>
      <c r="B100" s="37" t="s">
        <v>209</v>
      </c>
      <c r="C100" s="37" t="s">
        <v>210</v>
      </c>
      <c r="D100" s="36" t="s">
        <v>17</v>
      </c>
      <c r="E100" s="39">
        <v>1</v>
      </c>
      <c r="F100" s="22">
        <v>2200</v>
      </c>
      <c r="G100" s="22">
        <f t="shared" si="2"/>
        <v>2640</v>
      </c>
      <c r="H100" s="16">
        <f t="shared" si="3"/>
        <v>0</v>
      </c>
      <c r="I100" s="17"/>
      <c r="J100" s="13" t="s">
        <v>27</v>
      </c>
      <c r="L100" s="58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</row>
    <row r="101" spans="1:73" ht="20.25" x14ac:dyDescent="0.3">
      <c r="A101" s="36">
        <v>92</v>
      </c>
      <c r="B101" s="37" t="s">
        <v>211</v>
      </c>
      <c r="C101" s="37" t="s">
        <v>212</v>
      </c>
      <c r="D101" s="36" t="s">
        <v>17</v>
      </c>
      <c r="E101" s="39">
        <v>10</v>
      </c>
      <c r="F101" s="22">
        <v>1100</v>
      </c>
      <c r="G101" s="22">
        <f t="shared" si="2"/>
        <v>13200</v>
      </c>
      <c r="H101" s="16">
        <f t="shared" si="3"/>
        <v>0</v>
      </c>
      <c r="I101" s="17"/>
      <c r="J101" s="13" t="s">
        <v>27</v>
      </c>
      <c r="L101" s="58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</row>
    <row r="102" spans="1:73" ht="20.25" x14ac:dyDescent="0.3">
      <c r="A102" s="36">
        <v>93</v>
      </c>
      <c r="B102" s="37" t="s">
        <v>213</v>
      </c>
      <c r="C102" s="37" t="s">
        <v>214</v>
      </c>
      <c r="D102" s="36" t="s">
        <v>17</v>
      </c>
      <c r="E102" s="39">
        <v>2</v>
      </c>
      <c r="F102" s="22">
        <v>4000</v>
      </c>
      <c r="G102" s="22">
        <f t="shared" si="2"/>
        <v>9600</v>
      </c>
      <c r="H102" s="16">
        <f t="shared" si="3"/>
        <v>0</v>
      </c>
      <c r="I102" s="17"/>
      <c r="J102" s="13" t="s">
        <v>27</v>
      </c>
      <c r="L102" s="58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</row>
    <row r="103" spans="1:73" ht="20.25" x14ac:dyDescent="0.3">
      <c r="A103" s="36">
        <v>94</v>
      </c>
      <c r="B103" s="37" t="s">
        <v>215</v>
      </c>
      <c r="C103" s="37" t="s">
        <v>216</v>
      </c>
      <c r="D103" s="36" t="s">
        <v>17</v>
      </c>
      <c r="E103" s="39">
        <v>2</v>
      </c>
      <c r="F103" s="22">
        <v>5600</v>
      </c>
      <c r="G103" s="22">
        <f t="shared" si="2"/>
        <v>13440</v>
      </c>
      <c r="H103" s="16">
        <f t="shared" si="3"/>
        <v>0</v>
      </c>
      <c r="I103" s="17"/>
      <c r="J103" s="13" t="s">
        <v>27</v>
      </c>
      <c r="L103" s="58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</row>
    <row r="104" spans="1:73" ht="20.25" x14ac:dyDescent="0.3">
      <c r="A104" s="36">
        <v>95</v>
      </c>
      <c r="B104" s="37" t="s">
        <v>217</v>
      </c>
      <c r="C104" s="37" t="s">
        <v>218</v>
      </c>
      <c r="D104" s="36" t="s">
        <v>17</v>
      </c>
      <c r="E104" s="39">
        <v>2</v>
      </c>
      <c r="F104" s="22">
        <v>8800</v>
      </c>
      <c r="G104" s="22">
        <f t="shared" si="2"/>
        <v>21120</v>
      </c>
      <c r="H104" s="16">
        <f t="shared" si="3"/>
        <v>0</v>
      </c>
      <c r="I104" s="17"/>
      <c r="J104" s="13" t="s">
        <v>27</v>
      </c>
      <c r="L104" s="58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</row>
    <row r="105" spans="1:73" ht="20.25" x14ac:dyDescent="0.3">
      <c r="A105" s="36">
        <v>96</v>
      </c>
      <c r="B105" s="37" t="s">
        <v>219</v>
      </c>
      <c r="C105" s="37" t="s">
        <v>220</v>
      </c>
      <c r="D105" s="36" t="s">
        <v>17</v>
      </c>
      <c r="E105" s="39">
        <v>2</v>
      </c>
      <c r="F105" s="22">
        <v>4000</v>
      </c>
      <c r="G105" s="22">
        <f t="shared" si="2"/>
        <v>9600</v>
      </c>
      <c r="H105" s="16">
        <f t="shared" si="3"/>
        <v>0</v>
      </c>
      <c r="I105" s="17"/>
      <c r="J105" s="13" t="s">
        <v>27</v>
      </c>
      <c r="L105" s="58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</row>
    <row r="106" spans="1:73" ht="20.25" x14ac:dyDescent="0.3">
      <c r="A106" s="36">
        <v>97</v>
      </c>
      <c r="B106" s="37" t="s">
        <v>221</v>
      </c>
      <c r="C106" s="37" t="s">
        <v>222</v>
      </c>
      <c r="D106" s="36" t="s">
        <v>17</v>
      </c>
      <c r="E106" s="39">
        <v>3</v>
      </c>
      <c r="F106" s="22">
        <v>8600</v>
      </c>
      <c r="G106" s="22">
        <f t="shared" si="2"/>
        <v>30960</v>
      </c>
      <c r="H106" s="16">
        <f t="shared" si="3"/>
        <v>0</v>
      </c>
      <c r="I106" s="17"/>
      <c r="J106" s="13" t="s">
        <v>27</v>
      </c>
      <c r="L106" s="58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</row>
    <row r="107" spans="1:73" ht="20.25" x14ac:dyDescent="0.3">
      <c r="A107" s="36">
        <v>98</v>
      </c>
      <c r="B107" s="37" t="s">
        <v>223</v>
      </c>
      <c r="C107" s="37" t="s">
        <v>224</v>
      </c>
      <c r="D107" s="36" t="s">
        <v>17</v>
      </c>
      <c r="E107" s="39">
        <v>4</v>
      </c>
      <c r="F107" s="22">
        <v>3600</v>
      </c>
      <c r="G107" s="22">
        <f t="shared" si="2"/>
        <v>17280</v>
      </c>
      <c r="H107" s="16">
        <f t="shared" si="3"/>
        <v>0</v>
      </c>
      <c r="I107" s="17"/>
      <c r="J107" s="13" t="s">
        <v>27</v>
      </c>
      <c r="L107" s="58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</row>
    <row r="108" spans="1:73" ht="20.25" x14ac:dyDescent="0.3">
      <c r="A108" s="36">
        <v>99</v>
      </c>
      <c r="B108" s="37" t="s">
        <v>225</v>
      </c>
      <c r="C108" s="37" t="s">
        <v>226</v>
      </c>
      <c r="D108" s="36" t="s">
        <v>17</v>
      </c>
      <c r="E108" s="39">
        <v>1</v>
      </c>
      <c r="F108" s="22">
        <v>3600</v>
      </c>
      <c r="G108" s="22">
        <f t="shared" si="2"/>
        <v>4320</v>
      </c>
      <c r="H108" s="16">
        <f t="shared" si="3"/>
        <v>0</v>
      </c>
      <c r="I108" s="17"/>
      <c r="J108" s="13" t="s">
        <v>27</v>
      </c>
      <c r="L108" s="58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</row>
    <row r="109" spans="1:73" ht="20.25" x14ac:dyDescent="0.3">
      <c r="A109" s="36">
        <v>100</v>
      </c>
      <c r="B109" s="37" t="s">
        <v>227</v>
      </c>
      <c r="C109" s="37" t="s">
        <v>228</v>
      </c>
      <c r="D109" s="36" t="s">
        <v>17</v>
      </c>
      <c r="E109" s="39">
        <v>1</v>
      </c>
      <c r="F109" s="22">
        <v>5300</v>
      </c>
      <c r="G109" s="22">
        <f t="shared" si="2"/>
        <v>6360</v>
      </c>
      <c r="H109" s="16">
        <f t="shared" si="3"/>
        <v>0</v>
      </c>
      <c r="I109" s="17"/>
      <c r="J109" s="13" t="s">
        <v>27</v>
      </c>
      <c r="L109" s="58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</row>
    <row r="110" spans="1:73" ht="20.25" x14ac:dyDescent="0.3">
      <c r="A110" s="36">
        <v>101</v>
      </c>
      <c r="B110" s="37" t="s">
        <v>229</v>
      </c>
      <c r="C110" s="37" t="s">
        <v>230</v>
      </c>
      <c r="D110" s="36" t="s">
        <v>17</v>
      </c>
      <c r="E110" s="39">
        <v>2</v>
      </c>
      <c r="F110" s="22">
        <v>520</v>
      </c>
      <c r="G110" s="22">
        <f t="shared" si="2"/>
        <v>1248</v>
      </c>
      <c r="H110" s="16">
        <f t="shared" si="3"/>
        <v>0</v>
      </c>
      <c r="I110" s="17"/>
      <c r="J110" s="13" t="s">
        <v>27</v>
      </c>
      <c r="L110" s="58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</row>
    <row r="111" spans="1:73" ht="20.25" x14ac:dyDescent="0.3">
      <c r="A111" s="36">
        <v>102</v>
      </c>
      <c r="B111" s="37" t="s">
        <v>231</v>
      </c>
      <c r="C111" s="37" t="s">
        <v>232</v>
      </c>
      <c r="D111" s="36" t="s">
        <v>17</v>
      </c>
      <c r="E111" s="39">
        <v>2</v>
      </c>
      <c r="F111" s="22">
        <v>4400</v>
      </c>
      <c r="G111" s="22">
        <f t="shared" si="2"/>
        <v>10560</v>
      </c>
      <c r="H111" s="16">
        <f t="shared" si="3"/>
        <v>0</v>
      </c>
      <c r="I111" s="17"/>
      <c r="J111" s="13" t="s">
        <v>27</v>
      </c>
      <c r="L111" s="58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</row>
    <row r="112" spans="1:73" ht="37.5" x14ac:dyDescent="0.3">
      <c r="A112" s="36">
        <v>103</v>
      </c>
      <c r="B112" s="37" t="s">
        <v>233</v>
      </c>
      <c r="C112" s="37" t="s">
        <v>234</v>
      </c>
      <c r="D112" s="36" t="s">
        <v>17</v>
      </c>
      <c r="E112" s="39">
        <v>3</v>
      </c>
      <c r="F112" s="22">
        <v>190</v>
      </c>
      <c r="G112" s="22">
        <f t="shared" si="2"/>
        <v>684</v>
      </c>
      <c r="H112" s="16">
        <f t="shared" si="3"/>
        <v>0</v>
      </c>
      <c r="I112" s="17"/>
      <c r="J112" s="13" t="s">
        <v>27</v>
      </c>
      <c r="L112" s="58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</row>
    <row r="113" spans="1:73" ht="20.25" x14ac:dyDescent="0.3">
      <c r="A113" s="36">
        <v>104</v>
      </c>
      <c r="B113" s="37" t="s">
        <v>235</v>
      </c>
      <c r="C113" s="37" t="s">
        <v>236</v>
      </c>
      <c r="D113" s="36" t="s">
        <v>17</v>
      </c>
      <c r="E113" s="39">
        <v>24</v>
      </c>
      <c r="F113" s="22">
        <v>13</v>
      </c>
      <c r="G113" s="22">
        <f t="shared" si="2"/>
        <v>374.4</v>
      </c>
      <c r="H113" s="16">
        <f t="shared" si="3"/>
        <v>0</v>
      </c>
      <c r="I113" s="17"/>
      <c r="J113" s="13" t="s">
        <v>27</v>
      </c>
      <c r="L113" s="58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</row>
    <row r="114" spans="1:73" ht="20.25" x14ac:dyDescent="0.3">
      <c r="A114" s="36">
        <v>105</v>
      </c>
      <c r="B114" s="37" t="s">
        <v>237</v>
      </c>
      <c r="C114" s="37" t="s">
        <v>238</v>
      </c>
      <c r="D114" s="36" t="s">
        <v>17</v>
      </c>
      <c r="E114" s="39">
        <v>11</v>
      </c>
      <c r="F114" s="22">
        <v>19</v>
      </c>
      <c r="G114" s="22">
        <f t="shared" si="2"/>
        <v>250.79999999999998</v>
      </c>
      <c r="H114" s="16">
        <f t="shared" si="3"/>
        <v>0</v>
      </c>
      <c r="I114" s="17"/>
      <c r="J114" s="13" t="s">
        <v>27</v>
      </c>
      <c r="L114" s="58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</row>
    <row r="115" spans="1:73" ht="20.25" x14ac:dyDescent="0.3">
      <c r="A115" s="36">
        <v>106</v>
      </c>
      <c r="B115" s="37" t="s">
        <v>239</v>
      </c>
      <c r="C115" s="37" t="s">
        <v>240</v>
      </c>
      <c r="D115" s="36" t="s">
        <v>17</v>
      </c>
      <c r="E115" s="39">
        <v>1</v>
      </c>
      <c r="F115" s="22">
        <v>210</v>
      </c>
      <c r="G115" s="22">
        <f t="shared" si="2"/>
        <v>252</v>
      </c>
      <c r="H115" s="16">
        <f t="shared" si="3"/>
        <v>0</v>
      </c>
      <c r="I115" s="17"/>
      <c r="J115" s="13" t="s">
        <v>27</v>
      </c>
      <c r="L115" s="58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</row>
    <row r="116" spans="1:73" ht="20.25" x14ac:dyDescent="0.3">
      <c r="A116" s="36">
        <v>107</v>
      </c>
      <c r="B116" s="37" t="s">
        <v>241</v>
      </c>
      <c r="C116" s="37" t="s">
        <v>242</v>
      </c>
      <c r="D116" s="36" t="s">
        <v>17</v>
      </c>
      <c r="E116" s="39">
        <v>8</v>
      </c>
      <c r="F116" s="22">
        <v>25</v>
      </c>
      <c r="G116" s="22">
        <f t="shared" si="2"/>
        <v>240</v>
      </c>
      <c r="H116" s="16">
        <f t="shared" si="3"/>
        <v>0</v>
      </c>
      <c r="I116" s="17"/>
      <c r="J116" s="13" t="s">
        <v>27</v>
      </c>
      <c r="L116" s="58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</row>
    <row r="117" spans="1:73" ht="20.25" x14ac:dyDescent="0.3">
      <c r="A117" s="36">
        <v>108</v>
      </c>
      <c r="B117" s="37" t="s">
        <v>243</v>
      </c>
      <c r="C117" s="37" t="s">
        <v>244</v>
      </c>
      <c r="D117" s="36" t="s">
        <v>17</v>
      </c>
      <c r="E117" s="39">
        <v>2</v>
      </c>
      <c r="F117" s="22">
        <v>3800</v>
      </c>
      <c r="G117" s="22">
        <f t="shared" si="2"/>
        <v>9120</v>
      </c>
      <c r="H117" s="16">
        <f t="shared" si="3"/>
        <v>0</v>
      </c>
      <c r="I117" s="17"/>
      <c r="J117" s="13" t="s">
        <v>27</v>
      </c>
      <c r="L117" s="58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</row>
    <row r="118" spans="1:73" ht="37.5" x14ac:dyDescent="0.3">
      <c r="A118" s="36">
        <v>109</v>
      </c>
      <c r="B118" s="37" t="s">
        <v>245</v>
      </c>
      <c r="C118" s="37" t="s">
        <v>246</v>
      </c>
      <c r="D118" s="36" t="s">
        <v>17</v>
      </c>
      <c r="E118" s="39">
        <v>1</v>
      </c>
      <c r="F118" s="22">
        <v>5300</v>
      </c>
      <c r="G118" s="22">
        <f t="shared" si="2"/>
        <v>6360</v>
      </c>
      <c r="H118" s="16">
        <f t="shared" si="3"/>
        <v>0</v>
      </c>
      <c r="I118" s="17"/>
      <c r="J118" s="13" t="s">
        <v>27</v>
      </c>
      <c r="L118" s="58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</row>
    <row r="119" spans="1:73" ht="20.25" x14ac:dyDescent="0.3">
      <c r="A119" s="36">
        <v>110</v>
      </c>
      <c r="B119" s="37" t="s">
        <v>247</v>
      </c>
      <c r="C119" s="37" t="s">
        <v>248</v>
      </c>
      <c r="D119" s="36" t="s">
        <v>17</v>
      </c>
      <c r="E119" s="39">
        <v>6</v>
      </c>
      <c r="F119" s="22">
        <v>34</v>
      </c>
      <c r="G119" s="22">
        <f t="shared" si="2"/>
        <v>244.79999999999998</v>
      </c>
      <c r="H119" s="16">
        <f t="shared" si="3"/>
        <v>0</v>
      </c>
      <c r="I119" s="17"/>
      <c r="J119" s="13" t="s">
        <v>27</v>
      </c>
      <c r="L119" s="58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</row>
    <row r="120" spans="1:73" ht="37.5" x14ac:dyDescent="0.3">
      <c r="A120" s="36">
        <v>111</v>
      </c>
      <c r="B120" s="37" t="s">
        <v>249</v>
      </c>
      <c r="C120" s="37" t="s">
        <v>250</v>
      </c>
      <c r="D120" s="36" t="s">
        <v>17</v>
      </c>
      <c r="E120" s="39">
        <v>2</v>
      </c>
      <c r="F120" s="22">
        <v>130</v>
      </c>
      <c r="G120" s="22">
        <f t="shared" si="2"/>
        <v>312</v>
      </c>
      <c r="H120" s="16">
        <f t="shared" si="3"/>
        <v>0</v>
      </c>
      <c r="I120" s="17"/>
      <c r="J120" s="13" t="s">
        <v>27</v>
      </c>
      <c r="L120" s="58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</row>
    <row r="121" spans="1:73" ht="20.25" x14ac:dyDescent="0.3">
      <c r="A121" s="36">
        <v>112</v>
      </c>
      <c r="B121" s="37" t="s">
        <v>251</v>
      </c>
      <c r="C121" s="37" t="s">
        <v>252</v>
      </c>
      <c r="D121" s="36" t="s">
        <v>17</v>
      </c>
      <c r="E121" s="39">
        <v>2</v>
      </c>
      <c r="F121" s="22">
        <v>210</v>
      </c>
      <c r="G121" s="22">
        <f t="shared" si="2"/>
        <v>504</v>
      </c>
      <c r="H121" s="16">
        <f t="shared" si="3"/>
        <v>0</v>
      </c>
      <c r="I121" s="17"/>
      <c r="J121" s="13" t="s">
        <v>27</v>
      </c>
      <c r="L121" s="58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</row>
    <row r="122" spans="1:73" ht="20.25" x14ac:dyDescent="0.3">
      <c r="A122" s="36">
        <v>113</v>
      </c>
      <c r="B122" s="37" t="s">
        <v>253</v>
      </c>
      <c r="C122" s="37" t="s">
        <v>254</v>
      </c>
      <c r="D122" s="36" t="s">
        <v>17</v>
      </c>
      <c r="E122" s="39">
        <v>23</v>
      </c>
      <c r="F122" s="22">
        <v>210</v>
      </c>
      <c r="G122" s="22">
        <f t="shared" si="2"/>
        <v>5796</v>
      </c>
      <c r="H122" s="16">
        <f t="shared" si="3"/>
        <v>0</v>
      </c>
      <c r="I122" s="17"/>
      <c r="J122" s="13" t="s">
        <v>27</v>
      </c>
      <c r="L122" s="58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</row>
    <row r="123" spans="1:73" ht="37.5" x14ac:dyDescent="0.3">
      <c r="A123" s="36">
        <v>114</v>
      </c>
      <c r="B123" s="37" t="s">
        <v>255</v>
      </c>
      <c r="C123" s="37" t="s">
        <v>256</v>
      </c>
      <c r="D123" s="36" t="s">
        <v>17</v>
      </c>
      <c r="E123" s="39">
        <v>2</v>
      </c>
      <c r="F123" s="22">
        <v>29</v>
      </c>
      <c r="G123" s="22">
        <f t="shared" si="2"/>
        <v>69.599999999999994</v>
      </c>
      <c r="H123" s="16">
        <f t="shared" si="3"/>
        <v>0</v>
      </c>
      <c r="I123" s="17"/>
      <c r="J123" s="13" t="s">
        <v>27</v>
      </c>
      <c r="L123" s="58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</row>
    <row r="124" spans="1:73" ht="56.25" x14ac:dyDescent="0.3">
      <c r="A124" s="36">
        <v>115</v>
      </c>
      <c r="B124" s="37" t="s">
        <v>257</v>
      </c>
      <c r="C124" s="37" t="s">
        <v>258</v>
      </c>
      <c r="D124" s="36" t="s">
        <v>17</v>
      </c>
      <c r="E124" s="39">
        <v>1</v>
      </c>
      <c r="F124" s="22">
        <v>470</v>
      </c>
      <c r="G124" s="22">
        <f t="shared" si="2"/>
        <v>564</v>
      </c>
      <c r="H124" s="16">
        <f t="shared" si="3"/>
        <v>0</v>
      </c>
      <c r="I124" s="17"/>
      <c r="J124" s="13" t="s">
        <v>27</v>
      </c>
      <c r="L124" s="58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</row>
    <row r="125" spans="1:73" ht="20.25" x14ac:dyDescent="0.3">
      <c r="A125" s="36">
        <v>116</v>
      </c>
      <c r="B125" s="37" t="s">
        <v>259</v>
      </c>
      <c r="C125" s="37" t="s">
        <v>260</v>
      </c>
      <c r="D125" s="36" t="s">
        <v>261</v>
      </c>
      <c r="E125" s="39">
        <v>5</v>
      </c>
      <c r="F125" s="22">
        <v>11</v>
      </c>
      <c r="G125" s="22">
        <f t="shared" si="2"/>
        <v>66</v>
      </c>
      <c r="H125" s="16">
        <f t="shared" si="3"/>
        <v>0</v>
      </c>
      <c r="I125" s="17"/>
      <c r="J125" s="13" t="s">
        <v>27</v>
      </c>
      <c r="L125" s="58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</row>
    <row r="126" spans="1:73" ht="37.5" x14ac:dyDescent="0.3">
      <c r="A126" s="36">
        <v>117</v>
      </c>
      <c r="B126" s="37" t="s">
        <v>262</v>
      </c>
      <c r="C126" s="37" t="s">
        <v>263</v>
      </c>
      <c r="D126" s="36" t="s">
        <v>17</v>
      </c>
      <c r="E126" s="39">
        <v>4</v>
      </c>
      <c r="F126" s="22">
        <v>160</v>
      </c>
      <c r="G126" s="22">
        <f t="shared" si="2"/>
        <v>768</v>
      </c>
      <c r="H126" s="16">
        <f t="shared" si="3"/>
        <v>0</v>
      </c>
      <c r="I126" s="17"/>
      <c r="J126" s="13" t="s">
        <v>27</v>
      </c>
      <c r="L126" s="58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</row>
    <row r="127" spans="1:73" ht="20.25" x14ac:dyDescent="0.3">
      <c r="A127" s="36">
        <v>118</v>
      </c>
      <c r="B127" s="37" t="s">
        <v>264</v>
      </c>
      <c r="C127" s="37" t="s">
        <v>265</v>
      </c>
      <c r="D127" s="36" t="s">
        <v>17</v>
      </c>
      <c r="E127" s="39">
        <v>1</v>
      </c>
      <c r="F127" s="22">
        <v>580</v>
      </c>
      <c r="G127" s="22">
        <f t="shared" si="2"/>
        <v>696</v>
      </c>
      <c r="H127" s="16">
        <f t="shared" si="3"/>
        <v>0</v>
      </c>
      <c r="I127" s="17"/>
      <c r="J127" s="13" t="s">
        <v>27</v>
      </c>
      <c r="L127" s="58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</row>
    <row r="128" spans="1:73" ht="37.5" x14ac:dyDescent="0.3">
      <c r="A128" s="36">
        <v>119</v>
      </c>
      <c r="B128" s="37" t="s">
        <v>266</v>
      </c>
      <c r="C128" s="37" t="s">
        <v>267</v>
      </c>
      <c r="D128" s="36" t="s">
        <v>17</v>
      </c>
      <c r="E128" s="39">
        <v>2</v>
      </c>
      <c r="F128" s="22">
        <v>4500</v>
      </c>
      <c r="G128" s="22">
        <f t="shared" si="2"/>
        <v>10800</v>
      </c>
      <c r="H128" s="16">
        <f t="shared" si="3"/>
        <v>0</v>
      </c>
      <c r="I128" s="17"/>
      <c r="J128" s="13" t="s">
        <v>27</v>
      </c>
      <c r="L128" s="58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</row>
    <row r="129" spans="1:73" ht="20.25" x14ac:dyDescent="0.3">
      <c r="A129" s="36">
        <v>120</v>
      </c>
      <c r="B129" s="37" t="s">
        <v>268</v>
      </c>
      <c r="C129" s="37" t="s">
        <v>269</v>
      </c>
      <c r="D129" s="36" t="s">
        <v>17</v>
      </c>
      <c r="E129" s="39">
        <v>5</v>
      </c>
      <c r="F129" s="22">
        <v>100</v>
      </c>
      <c r="G129" s="22">
        <f t="shared" si="2"/>
        <v>600</v>
      </c>
      <c r="H129" s="16">
        <f t="shared" si="3"/>
        <v>0</v>
      </c>
      <c r="I129" s="17"/>
      <c r="J129" s="13" t="s">
        <v>27</v>
      </c>
      <c r="L129" s="58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</row>
    <row r="130" spans="1:73" ht="20.25" x14ac:dyDescent="0.3">
      <c r="A130" s="36">
        <v>121</v>
      </c>
      <c r="B130" s="37" t="s">
        <v>270</v>
      </c>
      <c r="C130" s="37" t="s">
        <v>271</v>
      </c>
      <c r="D130" s="36" t="s">
        <v>17</v>
      </c>
      <c r="E130" s="39">
        <v>5</v>
      </c>
      <c r="F130" s="22">
        <v>68</v>
      </c>
      <c r="G130" s="22">
        <f t="shared" si="2"/>
        <v>408</v>
      </c>
      <c r="H130" s="16">
        <f t="shared" si="3"/>
        <v>0</v>
      </c>
      <c r="I130" s="17"/>
      <c r="J130" s="13" t="s">
        <v>27</v>
      </c>
      <c r="L130" s="58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</row>
    <row r="131" spans="1:73" ht="20.25" x14ac:dyDescent="0.3">
      <c r="A131" s="36">
        <v>122</v>
      </c>
      <c r="B131" s="37" t="s">
        <v>272</v>
      </c>
      <c r="C131" s="37" t="s">
        <v>273</v>
      </c>
      <c r="D131" s="36" t="s">
        <v>17</v>
      </c>
      <c r="E131" s="39">
        <v>1</v>
      </c>
      <c r="F131" s="22">
        <v>790</v>
      </c>
      <c r="G131" s="22">
        <f t="shared" si="2"/>
        <v>948</v>
      </c>
      <c r="H131" s="16">
        <f t="shared" si="3"/>
        <v>0</v>
      </c>
      <c r="I131" s="17"/>
      <c r="J131" s="13" t="s">
        <v>27</v>
      </c>
      <c r="L131" s="58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</row>
    <row r="132" spans="1:73" ht="20.25" x14ac:dyDescent="0.3">
      <c r="A132" s="36">
        <v>123</v>
      </c>
      <c r="B132" s="37" t="s">
        <v>274</v>
      </c>
      <c r="C132" s="37" t="s">
        <v>275</v>
      </c>
      <c r="D132" s="36" t="s">
        <v>17</v>
      </c>
      <c r="E132" s="39">
        <v>1</v>
      </c>
      <c r="F132" s="22">
        <v>420</v>
      </c>
      <c r="G132" s="22">
        <f t="shared" si="2"/>
        <v>504</v>
      </c>
      <c r="H132" s="16">
        <f t="shared" si="3"/>
        <v>0</v>
      </c>
      <c r="I132" s="17"/>
      <c r="J132" s="13" t="s">
        <v>27</v>
      </c>
      <c r="L132" s="58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</row>
    <row r="133" spans="1:73" ht="20.25" x14ac:dyDescent="0.3">
      <c r="A133" s="36">
        <v>124</v>
      </c>
      <c r="B133" s="37" t="s">
        <v>276</v>
      </c>
      <c r="C133" s="37" t="s">
        <v>277</v>
      </c>
      <c r="D133" s="36" t="s">
        <v>17</v>
      </c>
      <c r="E133" s="39">
        <v>9</v>
      </c>
      <c r="F133" s="22">
        <v>9</v>
      </c>
      <c r="G133" s="22">
        <f t="shared" si="2"/>
        <v>97.2</v>
      </c>
      <c r="H133" s="16">
        <f t="shared" si="3"/>
        <v>0</v>
      </c>
      <c r="I133" s="17"/>
      <c r="J133" s="13" t="s">
        <v>27</v>
      </c>
      <c r="L133" s="58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</row>
    <row r="134" spans="1:73" ht="75" x14ac:dyDescent="0.3">
      <c r="A134" s="36">
        <v>125</v>
      </c>
      <c r="B134" s="37" t="s">
        <v>278</v>
      </c>
      <c r="C134" s="37" t="s">
        <v>279</v>
      </c>
      <c r="D134" s="36" t="s">
        <v>17</v>
      </c>
      <c r="E134" s="39">
        <v>8</v>
      </c>
      <c r="F134" s="22">
        <v>46</v>
      </c>
      <c r="G134" s="22">
        <f t="shared" si="2"/>
        <v>441.59999999999997</v>
      </c>
      <c r="H134" s="16">
        <f t="shared" si="3"/>
        <v>0</v>
      </c>
      <c r="I134" s="17"/>
      <c r="J134" s="13" t="s">
        <v>27</v>
      </c>
      <c r="L134" s="58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</row>
    <row r="135" spans="1:73" ht="20.25" x14ac:dyDescent="0.3">
      <c r="A135" s="36">
        <v>126</v>
      </c>
      <c r="B135" s="37" t="s">
        <v>280</v>
      </c>
      <c r="C135" s="37" t="s">
        <v>281</v>
      </c>
      <c r="D135" s="36" t="s">
        <v>17</v>
      </c>
      <c r="E135" s="39">
        <v>5</v>
      </c>
      <c r="F135" s="22">
        <v>14</v>
      </c>
      <c r="G135" s="22">
        <f t="shared" si="2"/>
        <v>84</v>
      </c>
      <c r="H135" s="16">
        <f t="shared" si="3"/>
        <v>0</v>
      </c>
      <c r="I135" s="17"/>
      <c r="J135" s="13" t="s">
        <v>27</v>
      </c>
      <c r="L135" s="58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</row>
    <row r="136" spans="1:73" ht="20.25" x14ac:dyDescent="0.3">
      <c r="A136" s="36">
        <v>127</v>
      </c>
      <c r="B136" s="37" t="s">
        <v>282</v>
      </c>
      <c r="C136" s="37" t="s">
        <v>283</v>
      </c>
      <c r="D136" s="36" t="s">
        <v>17</v>
      </c>
      <c r="E136" s="39">
        <v>1</v>
      </c>
      <c r="F136" s="22">
        <v>290</v>
      </c>
      <c r="G136" s="22">
        <f t="shared" si="2"/>
        <v>348</v>
      </c>
      <c r="H136" s="16">
        <f t="shared" si="3"/>
        <v>0</v>
      </c>
      <c r="I136" s="17"/>
      <c r="J136" s="13" t="s">
        <v>27</v>
      </c>
      <c r="L136" s="58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</row>
    <row r="137" spans="1:73" ht="37.5" x14ac:dyDescent="0.3">
      <c r="A137" s="36">
        <v>128</v>
      </c>
      <c r="B137" s="37" t="s">
        <v>284</v>
      </c>
      <c r="C137" s="37" t="s">
        <v>285</v>
      </c>
      <c r="D137" s="36" t="s">
        <v>17</v>
      </c>
      <c r="E137" s="39">
        <v>4</v>
      </c>
      <c r="F137" s="22">
        <v>100</v>
      </c>
      <c r="G137" s="22">
        <f t="shared" si="2"/>
        <v>480</v>
      </c>
      <c r="H137" s="16">
        <f t="shared" si="3"/>
        <v>0</v>
      </c>
      <c r="I137" s="17"/>
      <c r="J137" s="13" t="s">
        <v>27</v>
      </c>
      <c r="L137" s="58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</row>
    <row r="138" spans="1:73" ht="37.5" x14ac:dyDescent="0.3">
      <c r="A138" s="36">
        <v>129</v>
      </c>
      <c r="B138" s="37" t="s">
        <v>286</v>
      </c>
      <c r="C138" s="37" t="s">
        <v>287</v>
      </c>
      <c r="D138" s="36" t="s">
        <v>17</v>
      </c>
      <c r="E138" s="39">
        <v>1</v>
      </c>
      <c r="F138" s="22">
        <v>3200</v>
      </c>
      <c r="G138" s="22">
        <f t="shared" si="2"/>
        <v>3840</v>
      </c>
      <c r="H138" s="16">
        <f t="shared" si="3"/>
        <v>0</v>
      </c>
      <c r="I138" s="17"/>
      <c r="J138" s="13" t="s">
        <v>27</v>
      </c>
      <c r="L138" s="58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</row>
    <row r="139" spans="1:73" ht="37.5" x14ac:dyDescent="0.3">
      <c r="A139" s="36">
        <v>130</v>
      </c>
      <c r="B139" s="37" t="s">
        <v>288</v>
      </c>
      <c r="C139" s="37" t="s">
        <v>289</v>
      </c>
      <c r="D139" s="36" t="s">
        <v>17</v>
      </c>
      <c r="E139" s="39">
        <v>10</v>
      </c>
      <c r="F139" s="22">
        <v>280</v>
      </c>
      <c r="G139" s="22">
        <f t="shared" ref="G139:G202" si="4">E139*F139*1.2</f>
        <v>3360</v>
      </c>
      <c r="H139" s="16">
        <f t="shared" ref="H139:H202" si="5">I139*100/120</f>
        <v>0</v>
      </c>
      <c r="I139" s="17"/>
      <c r="J139" s="13" t="s">
        <v>27</v>
      </c>
      <c r="L139" s="58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</row>
    <row r="140" spans="1:73" ht="37.5" x14ac:dyDescent="0.3">
      <c r="A140" s="36">
        <v>131</v>
      </c>
      <c r="B140" s="37" t="s">
        <v>290</v>
      </c>
      <c r="C140" s="37" t="s">
        <v>291</v>
      </c>
      <c r="D140" s="36" t="s">
        <v>17</v>
      </c>
      <c r="E140" s="39">
        <v>5</v>
      </c>
      <c r="F140" s="22">
        <v>650</v>
      </c>
      <c r="G140" s="22">
        <f t="shared" si="4"/>
        <v>3900</v>
      </c>
      <c r="H140" s="16">
        <f t="shared" si="5"/>
        <v>0</v>
      </c>
      <c r="I140" s="17"/>
      <c r="J140" s="13" t="s">
        <v>27</v>
      </c>
      <c r="L140" s="58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</row>
    <row r="141" spans="1:73" ht="37.5" x14ac:dyDescent="0.3">
      <c r="A141" s="36">
        <v>132</v>
      </c>
      <c r="B141" s="37" t="s">
        <v>292</v>
      </c>
      <c r="C141" s="37" t="s">
        <v>293</v>
      </c>
      <c r="D141" s="36" t="s">
        <v>17</v>
      </c>
      <c r="E141" s="39">
        <v>3</v>
      </c>
      <c r="F141" s="22">
        <v>2000</v>
      </c>
      <c r="G141" s="22">
        <f t="shared" si="4"/>
        <v>7200</v>
      </c>
      <c r="H141" s="16">
        <f t="shared" si="5"/>
        <v>0</v>
      </c>
      <c r="I141" s="17"/>
      <c r="J141" s="13" t="s">
        <v>27</v>
      </c>
      <c r="L141" s="58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</row>
    <row r="142" spans="1:73" ht="37.5" x14ac:dyDescent="0.3">
      <c r="A142" s="36">
        <v>133</v>
      </c>
      <c r="B142" s="37" t="s">
        <v>294</v>
      </c>
      <c r="C142" s="37" t="s">
        <v>295</v>
      </c>
      <c r="D142" s="36" t="s">
        <v>17</v>
      </c>
      <c r="E142" s="39">
        <v>2</v>
      </c>
      <c r="F142" s="22">
        <v>1300</v>
      </c>
      <c r="G142" s="22">
        <f t="shared" si="4"/>
        <v>3120</v>
      </c>
      <c r="H142" s="16">
        <f t="shared" si="5"/>
        <v>0</v>
      </c>
      <c r="I142" s="17"/>
      <c r="J142" s="13" t="s">
        <v>27</v>
      </c>
      <c r="L142" s="58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</row>
    <row r="143" spans="1:73" ht="20.25" x14ac:dyDescent="0.3">
      <c r="A143" s="36">
        <v>134</v>
      </c>
      <c r="B143" s="37" t="s">
        <v>296</v>
      </c>
      <c r="C143" s="37" t="s">
        <v>297</v>
      </c>
      <c r="D143" s="36" t="s">
        <v>17</v>
      </c>
      <c r="E143" s="39">
        <v>1</v>
      </c>
      <c r="F143" s="22">
        <v>2500</v>
      </c>
      <c r="G143" s="22">
        <f t="shared" si="4"/>
        <v>3000</v>
      </c>
      <c r="H143" s="16">
        <f t="shared" si="5"/>
        <v>0</v>
      </c>
      <c r="I143" s="17"/>
      <c r="J143" s="13" t="s">
        <v>27</v>
      </c>
      <c r="L143" s="58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</row>
    <row r="144" spans="1:73" ht="37.5" x14ac:dyDescent="0.3">
      <c r="A144" s="36">
        <v>135</v>
      </c>
      <c r="B144" s="37" t="s">
        <v>298</v>
      </c>
      <c r="C144" s="37" t="s">
        <v>299</v>
      </c>
      <c r="D144" s="36" t="s">
        <v>17</v>
      </c>
      <c r="E144" s="39">
        <v>8</v>
      </c>
      <c r="F144" s="22">
        <v>1200</v>
      </c>
      <c r="G144" s="22">
        <f t="shared" si="4"/>
        <v>11520</v>
      </c>
      <c r="H144" s="16">
        <f t="shared" si="5"/>
        <v>0</v>
      </c>
      <c r="I144" s="17"/>
      <c r="J144" s="13" t="s">
        <v>27</v>
      </c>
      <c r="L144" s="58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</row>
    <row r="145" spans="1:73" ht="37.5" x14ac:dyDescent="0.3">
      <c r="A145" s="36">
        <v>136</v>
      </c>
      <c r="B145" s="37" t="s">
        <v>300</v>
      </c>
      <c r="C145" s="37" t="s">
        <v>301</v>
      </c>
      <c r="D145" s="36" t="s">
        <v>17</v>
      </c>
      <c r="E145" s="39">
        <v>3</v>
      </c>
      <c r="F145" s="22">
        <v>4900</v>
      </c>
      <c r="G145" s="22">
        <f t="shared" si="4"/>
        <v>17640</v>
      </c>
      <c r="H145" s="16">
        <f t="shared" si="5"/>
        <v>0</v>
      </c>
      <c r="I145" s="17"/>
      <c r="J145" s="13" t="s">
        <v>27</v>
      </c>
      <c r="L145" s="58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</row>
    <row r="146" spans="1:73" ht="20.25" x14ac:dyDescent="0.3">
      <c r="A146" s="36">
        <v>137</v>
      </c>
      <c r="B146" s="37" t="s">
        <v>302</v>
      </c>
      <c r="C146" s="37" t="s">
        <v>303</v>
      </c>
      <c r="D146" s="36" t="s">
        <v>17</v>
      </c>
      <c r="E146" s="39">
        <v>5</v>
      </c>
      <c r="F146" s="22">
        <v>1600</v>
      </c>
      <c r="G146" s="22">
        <f t="shared" si="4"/>
        <v>9600</v>
      </c>
      <c r="H146" s="16">
        <f t="shared" si="5"/>
        <v>0</v>
      </c>
      <c r="I146" s="17"/>
      <c r="J146" s="13" t="s">
        <v>27</v>
      </c>
      <c r="L146" s="58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</row>
    <row r="147" spans="1:73" ht="20.25" x14ac:dyDescent="0.3">
      <c r="A147" s="36">
        <v>138</v>
      </c>
      <c r="B147" s="37" t="s">
        <v>304</v>
      </c>
      <c r="C147" s="37" t="s">
        <v>305</v>
      </c>
      <c r="D147" s="36" t="s">
        <v>17</v>
      </c>
      <c r="E147" s="39">
        <v>1</v>
      </c>
      <c r="F147" s="22">
        <v>130</v>
      </c>
      <c r="G147" s="22">
        <f t="shared" si="4"/>
        <v>156</v>
      </c>
      <c r="H147" s="16">
        <f t="shared" si="5"/>
        <v>0</v>
      </c>
      <c r="I147" s="17"/>
      <c r="J147" s="13" t="s">
        <v>27</v>
      </c>
      <c r="L147" s="58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</row>
    <row r="148" spans="1:73" ht="37.5" x14ac:dyDescent="0.3">
      <c r="A148" s="36">
        <v>139</v>
      </c>
      <c r="B148" s="37" t="s">
        <v>306</v>
      </c>
      <c r="C148" s="37" t="s">
        <v>307</v>
      </c>
      <c r="D148" s="36" t="s">
        <v>17</v>
      </c>
      <c r="E148" s="39">
        <v>6</v>
      </c>
      <c r="F148" s="22">
        <v>36</v>
      </c>
      <c r="G148" s="22">
        <f t="shared" si="4"/>
        <v>259.2</v>
      </c>
      <c r="H148" s="16">
        <f t="shared" si="5"/>
        <v>0</v>
      </c>
      <c r="I148" s="17"/>
      <c r="J148" s="13" t="s">
        <v>27</v>
      </c>
      <c r="L148" s="58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</row>
    <row r="149" spans="1:73" ht="20.25" x14ac:dyDescent="0.3">
      <c r="A149" s="36">
        <v>140</v>
      </c>
      <c r="B149" s="37" t="s">
        <v>308</v>
      </c>
      <c r="C149" s="37" t="s">
        <v>309</v>
      </c>
      <c r="D149" s="36" t="s">
        <v>17</v>
      </c>
      <c r="E149" s="39">
        <v>25</v>
      </c>
      <c r="F149" s="22">
        <v>24</v>
      </c>
      <c r="G149" s="22">
        <f t="shared" si="4"/>
        <v>720</v>
      </c>
      <c r="H149" s="16">
        <f t="shared" si="5"/>
        <v>0</v>
      </c>
      <c r="I149" s="17"/>
      <c r="J149" s="13" t="s">
        <v>27</v>
      </c>
      <c r="L149" s="58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</row>
    <row r="150" spans="1:73" ht="37.5" x14ac:dyDescent="0.3">
      <c r="A150" s="36">
        <v>141</v>
      </c>
      <c r="B150" s="37" t="s">
        <v>310</v>
      </c>
      <c r="C150" s="37" t="s">
        <v>311</v>
      </c>
      <c r="D150" s="36" t="s">
        <v>17</v>
      </c>
      <c r="E150" s="39">
        <v>2</v>
      </c>
      <c r="F150" s="22">
        <v>360</v>
      </c>
      <c r="G150" s="22">
        <f t="shared" si="4"/>
        <v>864</v>
      </c>
      <c r="H150" s="16">
        <f t="shared" si="5"/>
        <v>0</v>
      </c>
      <c r="I150" s="17"/>
      <c r="J150" s="13" t="s">
        <v>27</v>
      </c>
      <c r="L150" s="58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</row>
    <row r="151" spans="1:73" ht="37.5" x14ac:dyDescent="0.3">
      <c r="A151" s="36">
        <v>142</v>
      </c>
      <c r="B151" s="37" t="s">
        <v>312</v>
      </c>
      <c r="C151" s="37" t="s">
        <v>313</v>
      </c>
      <c r="D151" s="36" t="s">
        <v>17</v>
      </c>
      <c r="E151" s="39">
        <v>2</v>
      </c>
      <c r="F151" s="22">
        <v>220</v>
      </c>
      <c r="G151" s="22">
        <f t="shared" si="4"/>
        <v>528</v>
      </c>
      <c r="H151" s="16">
        <f t="shared" si="5"/>
        <v>0</v>
      </c>
      <c r="I151" s="17"/>
      <c r="J151" s="13" t="s">
        <v>27</v>
      </c>
      <c r="L151" s="58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</row>
    <row r="152" spans="1:73" ht="37.5" x14ac:dyDescent="0.3">
      <c r="A152" s="36">
        <v>143</v>
      </c>
      <c r="B152" s="37" t="s">
        <v>314</v>
      </c>
      <c r="C152" s="37" t="s">
        <v>315</v>
      </c>
      <c r="D152" s="36" t="s">
        <v>17</v>
      </c>
      <c r="E152" s="39">
        <v>1</v>
      </c>
      <c r="F152" s="22">
        <v>940</v>
      </c>
      <c r="G152" s="22">
        <f t="shared" si="4"/>
        <v>1128</v>
      </c>
      <c r="H152" s="16">
        <f t="shared" si="5"/>
        <v>0</v>
      </c>
      <c r="I152" s="17"/>
      <c r="J152" s="13" t="s">
        <v>27</v>
      </c>
      <c r="L152" s="58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</row>
    <row r="153" spans="1:73" ht="37.5" x14ac:dyDescent="0.3">
      <c r="A153" s="36">
        <v>144</v>
      </c>
      <c r="B153" s="37" t="s">
        <v>316</v>
      </c>
      <c r="C153" s="37" t="s">
        <v>317</v>
      </c>
      <c r="D153" s="36" t="s">
        <v>17</v>
      </c>
      <c r="E153" s="39">
        <v>1</v>
      </c>
      <c r="F153" s="22">
        <v>6760</v>
      </c>
      <c r="G153" s="22">
        <f t="shared" si="4"/>
        <v>8112</v>
      </c>
      <c r="H153" s="16">
        <f t="shared" si="5"/>
        <v>0</v>
      </c>
      <c r="I153" s="17"/>
      <c r="J153" s="13" t="s">
        <v>27</v>
      </c>
      <c r="L153" s="58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</row>
    <row r="154" spans="1:73" ht="37.5" x14ac:dyDescent="0.3">
      <c r="A154" s="36">
        <v>145</v>
      </c>
      <c r="B154" s="37" t="s">
        <v>318</v>
      </c>
      <c r="C154" s="37" t="s">
        <v>319</v>
      </c>
      <c r="D154" s="36" t="s">
        <v>17</v>
      </c>
      <c r="E154" s="39">
        <v>5</v>
      </c>
      <c r="F154" s="22">
        <v>2100</v>
      </c>
      <c r="G154" s="22">
        <f t="shared" si="4"/>
        <v>12600</v>
      </c>
      <c r="H154" s="16">
        <f t="shared" si="5"/>
        <v>0</v>
      </c>
      <c r="I154" s="17"/>
      <c r="J154" s="13" t="s">
        <v>27</v>
      </c>
      <c r="L154" s="58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</row>
    <row r="155" spans="1:73" ht="37.5" x14ac:dyDescent="0.3">
      <c r="A155" s="36">
        <v>146</v>
      </c>
      <c r="B155" s="37" t="s">
        <v>320</v>
      </c>
      <c r="C155" s="37" t="s">
        <v>321</v>
      </c>
      <c r="D155" s="36" t="s">
        <v>17</v>
      </c>
      <c r="E155" s="39">
        <v>3</v>
      </c>
      <c r="F155" s="22">
        <v>8200</v>
      </c>
      <c r="G155" s="22">
        <f t="shared" si="4"/>
        <v>29520</v>
      </c>
      <c r="H155" s="16">
        <f t="shared" si="5"/>
        <v>0</v>
      </c>
      <c r="I155" s="17"/>
      <c r="J155" s="13" t="s">
        <v>27</v>
      </c>
      <c r="L155" s="58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</row>
    <row r="156" spans="1:73" ht="37.5" x14ac:dyDescent="0.3">
      <c r="A156" s="36">
        <v>147</v>
      </c>
      <c r="B156" s="37" t="s">
        <v>322</v>
      </c>
      <c r="C156" s="37" t="s">
        <v>323</v>
      </c>
      <c r="D156" s="36" t="s">
        <v>17</v>
      </c>
      <c r="E156" s="39">
        <v>1</v>
      </c>
      <c r="F156" s="22">
        <v>2300</v>
      </c>
      <c r="G156" s="22">
        <f t="shared" si="4"/>
        <v>2760</v>
      </c>
      <c r="H156" s="16">
        <f t="shared" si="5"/>
        <v>0</v>
      </c>
      <c r="I156" s="17"/>
      <c r="J156" s="13" t="s">
        <v>27</v>
      </c>
      <c r="L156" s="58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</row>
    <row r="157" spans="1:73" ht="37.5" x14ac:dyDescent="0.3">
      <c r="A157" s="36">
        <v>148</v>
      </c>
      <c r="B157" s="37" t="s">
        <v>324</v>
      </c>
      <c r="C157" s="37" t="s">
        <v>325</v>
      </c>
      <c r="D157" s="36" t="s">
        <v>17</v>
      </c>
      <c r="E157" s="39">
        <v>2</v>
      </c>
      <c r="F157" s="22">
        <v>270</v>
      </c>
      <c r="G157" s="22">
        <f t="shared" si="4"/>
        <v>648</v>
      </c>
      <c r="H157" s="16">
        <f t="shared" si="5"/>
        <v>0</v>
      </c>
      <c r="I157" s="17"/>
      <c r="J157" s="13" t="s">
        <v>27</v>
      </c>
      <c r="L157" s="58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</row>
    <row r="158" spans="1:73" ht="37.5" x14ac:dyDescent="0.3">
      <c r="A158" s="36">
        <v>149</v>
      </c>
      <c r="B158" s="37" t="s">
        <v>326</v>
      </c>
      <c r="C158" s="37" t="s">
        <v>327</v>
      </c>
      <c r="D158" s="36" t="s">
        <v>17</v>
      </c>
      <c r="E158" s="39">
        <v>1</v>
      </c>
      <c r="F158" s="22">
        <v>1400</v>
      </c>
      <c r="G158" s="22">
        <f t="shared" si="4"/>
        <v>1680</v>
      </c>
      <c r="H158" s="16">
        <f t="shared" si="5"/>
        <v>0</v>
      </c>
      <c r="I158" s="17"/>
      <c r="J158" s="13" t="s">
        <v>27</v>
      </c>
      <c r="L158" s="58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</row>
    <row r="159" spans="1:73" ht="37.5" x14ac:dyDescent="0.3">
      <c r="A159" s="36">
        <v>150</v>
      </c>
      <c r="B159" s="37" t="s">
        <v>328</v>
      </c>
      <c r="C159" s="37" t="s">
        <v>329</v>
      </c>
      <c r="D159" s="36" t="s">
        <v>17</v>
      </c>
      <c r="E159" s="39">
        <v>5</v>
      </c>
      <c r="F159" s="22">
        <v>1300</v>
      </c>
      <c r="G159" s="22">
        <f t="shared" si="4"/>
        <v>7800</v>
      </c>
      <c r="H159" s="16">
        <f t="shared" si="5"/>
        <v>0</v>
      </c>
      <c r="I159" s="17"/>
      <c r="J159" s="13" t="s">
        <v>27</v>
      </c>
      <c r="L159" s="58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</row>
    <row r="160" spans="1:73" ht="37.5" x14ac:dyDescent="0.3">
      <c r="A160" s="36">
        <v>151</v>
      </c>
      <c r="B160" s="37" t="s">
        <v>330</v>
      </c>
      <c r="C160" s="37" t="s">
        <v>331</v>
      </c>
      <c r="D160" s="36" t="s">
        <v>17</v>
      </c>
      <c r="E160" s="39">
        <v>3</v>
      </c>
      <c r="F160" s="22">
        <v>450</v>
      </c>
      <c r="G160" s="22">
        <f t="shared" si="4"/>
        <v>1620</v>
      </c>
      <c r="H160" s="16">
        <f t="shared" si="5"/>
        <v>0</v>
      </c>
      <c r="I160" s="17"/>
      <c r="J160" s="13" t="s">
        <v>27</v>
      </c>
      <c r="L160" s="58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</row>
    <row r="161" spans="1:73" ht="37.5" x14ac:dyDescent="0.3">
      <c r="A161" s="36">
        <v>152</v>
      </c>
      <c r="B161" s="37" t="s">
        <v>332</v>
      </c>
      <c r="C161" s="37" t="s">
        <v>333</v>
      </c>
      <c r="D161" s="36" t="s">
        <v>17</v>
      </c>
      <c r="E161" s="39">
        <v>3</v>
      </c>
      <c r="F161" s="22">
        <v>3200</v>
      </c>
      <c r="G161" s="22">
        <f t="shared" si="4"/>
        <v>11520</v>
      </c>
      <c r="H161" s="16">
        <f t="shared" si="5"/>
        <v>0</v>
      </c>
      <c r="I161" s="17"/>
      <c r="J161" s="13" t="s">
        <v>27</v>
      </c>
      <c r="L161" s="58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</row>
    <row r="162" spans="1:73" ht="37.5" x14ac:dyDescent="0.3">
      <c r="A162" s="36">
        <v>153</v>
      </c>
      <c r="B162" s="37" t="s">
        <v>334</v>
      </c>
      <c r="C162" s="37" t="s">
        <v>335</v>
      </c>
      <c r="D162" s="36" t="s">
        <v>17</v>
      </c>
      <c r="E162" s="39">
        <v>1</v>
      </c>
      <c r="F162" s="22">
        <v>4400</v>
      </c>
      <c r="G162" s="22">
        <f t="shared" si="4"/>
        <v>5280</v>
      </c>
      <c r="H162" s="16">
        <f t="shared" si="5"/>
        <v>0</v>
      </c>
      <c r="I162" s="17"/>
      <c r="J162" s="13" t="s">
        <v>27</v>
      </c>
      <c r="L162" s="58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</row>
    <row r="163" spans="1:73" ht="37.5" x14ac:dyDescent="0.3">
      <c r="A163" s="36">
        <v>154</v>
      </c>
      <c r="B163" s="37" t="s">
        <v>336</v>
      </c>
      <c r="C163" s="37" t="s">
        <v>337</v>
      </c>
      <c r="D163" s="36" t="s">
        <v>17</v>
      </c>
      <c r="E163" s="39">
        <v>4</v>
      </c>
      <c r="F163" s="22">
        <v>3600</v>
      </c>
      <c r="G163" s="22">
        <f t="shared" si="4"/>
        <v>17280</v>
      </c>
      <c r="H163" s="16">
        <f t="shared" si="5"/>
        <v>0</v>
      </c>
      <c r="I163" s="17"/>
      <c r="J163" s="13" t="s">
        <v>27</v>
      </c>
      <c r="L163" s="58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</row>
    <row r="164" spans="1:73" ht="37.5" x14ac:dyDescent="0.3">
      <c r="A164" s="36">
        <v>155</v>
      </c>
      <c r="B164" s="37" t="s">
        <v>338</v>
      </c>
      <c r="C164" s="37" t="s">
        <v>339</v>
      </c>
      <c r="D164" s="36" t="s">
        <v>17</v>
      </c>
      <c r="E164" s="39">
        <v>3</v>
      </c>
      <c r="F164" s="22">
        <v>640</v>
      </c>
      <c r="G164" s="22">
        <f t="shared" si="4"/>
        <v>2304</v>
      </c>
      <c r="H164" s="16">
        <f t="shared" si="5"/>
        <v>0</v>
      </c>
      <c r="I164" s="17"/>
      <c r="J164" s="13" t="s">
        <v>27</v>
      </c>
      <c r="L164" s="58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</row>
    <row r="165" spans="1:73" ht="37.5" x14ac:dyDescent="0.3">
      <c r="A165" s="36">
        <v>156</v>
      </c>
      <c r="B165" s="37" t="s">
        <v>340</v>
      </c>
      <c r="C165" s="37" t="s">
        <v>341</v>
      </c>
      <c r="D165" s="36" t="s">
        <v>17</v>
      </c>
      <c r="E165" s="39">
        <v>2</v>
      </c>
      <c r="F165" s="22">
        <v>270</v>
      </c>
      <c r="G165" s="22">
        <f t="shared" si="4"/>
        <v>648</v>
      </c>
      <c r="H165" s="16">
        <f t="shared" si="5"/>
        <v>0</v>
      </c>
      <c r="I165" s="17"/>
      <c r="J165" s="13" t="s">
        <v>27</v>
      </c>
      <c r="L165" s="58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</row>
    <row r="166" spans="1:73" ht="37.5" x14ac:dyDescent="0.3">
      <c r="A166" s="36">
        <v>157</v>
      </c>
      <c r="B166" s="37" t="s">
        <v>342</v>
      </c>
      <c r="C166" s="37" t="s">
        <v>343</v>
      </c>
      <c r="D166" s="36" t="s">
        <v>17</v>
      </c>
      <c r="E166" s="39">
        <v>1</v>
      </c>
      <c r="F166" s="22">
        <v>2100</v>
      </c>
      <c r="G166" s="22">
        <f t="shared" si="4"/>
        <v>2520</v>
      </c>
      <c r="H166" s="16">
        <f t="shared" si="5"/>
        <v>0</v>
      </c>
      <c r="I166" s="17"/>
      <c r="J166" s="13" t="s">
        <v>27</v>
      </c>
      <c r="L166" s="58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</row>
    <row r="167" spans="1:73" ht="37.5" x14ac:dyDescent="0.3">
      <c r="A167" s="36">
        <v>158</v>
      </c>
      <c r="B167" s="37" t="s">
        <v>344</v>
      </c>
      <c r="C167" s="37" t="s">
        <v>345</v>
      </c>
      <c r="D167" s="36" t="s">
        <v>17</v>
      </c>
      <c r="E167" s="39">
        <v>3</v>
      </c>
      <c r="F167" s="22">
        <v>220</v>
      </c>
      <c r="G167" s="22">
        <f t="shared" si="4"/>
        <v>792</v>
      </c>
      <c r="H167" s="16">
        <f t="shared" si="5"/>
        <v>0</v>
      </c>
      <c r="I167" s="17"/>
      <c r="J167" s="13" t="s">
        <v>27</v>
      </c>
      <c r="L167" s="58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</row>
    <row r="168" spans="1:73" ht="37.5" x14ac:dyDescent="0.3">
      <c r="A168" s="36">
        <v>159</v>
      </c>
      <c r="B168" s="37" t="s">
        <v>346</v>
      </c>
      <c r="C168" s="37" t="s">
        <v>347</v>
      </c>
      <c r="D168" s="36" t="s">
        <v>17</v>
      </c>
      <c r="E168" s="39">
        <v>3</v>
      </c>
      <c r="F168" s="22">
        <v>2700</v>
      </c>
      <c r="G168" s="22">
        <f t="shared" si="4"/>
        <v>9720</v>
      </c>
      <c r="H168" s="16">
        <f t="shared" si="5"/>
        <v>0</v>
      </c>
      <c r="I168" s="17"/>
      <c r="J168" s="13" t="s">
        <v>27</v>
      </c>
      <c r="L168" s="58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</row>
    <row r="169" spans="1:73" ht="37.5" x14ac:dyDescent="0.3">
      <c r="A169" s="36">
        <v>160</v>
      </c>
      <c r="B169" s="37" t="s">
        <v>348</v>
      </c>
      <c r="C169" s="37" t="s">
        <v>349</v>
      </c>
      <c r="D169" s="36" t="s">
        <v>17</v>
      </c>
      <c r="E169" s="39">
        <v>2</v>
      </c>
      <c r="F169" s="22">
        <v>4300</v>
      </c>
      <c r="G169" s="22">
        <f t="shared" si="4"/>
        <v>10320</v>
      </c>
      <c r="H169" s="16">
        <f t="shared" si="5"/>
        <v>0</v>
      </c>
      <c r="I169" s="17"/>
      <c r="J169" s="13" t="s">
        <v>27</v>
      </c>
      <c r="L169" s="58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</row>
    <row r="170" spans="1:73" ht="37.5" x14ac:dyDescent="0.3">
      <c r="A170" s="36">
        <v>161</v>
      </c>
      <c r="B170" s="37" t="s">
        <v>350</v>
      </c>
      <c r="C170" s="37" t="s">
        <v>351</v>
      </c>
      <c r="D170" s="36" t="s">
        <v>17</v>
      </c>
      <c r="E170" s="39">
        <v>2</v>
      </c>
      <c r="F170" s="22">
        <v>180</v>
      </c>
      <c r="G170" s="22">
        <f t="shared" si="4"/>
        <v>432</v>
      </c>
      <c r="H170" s="16">
        <f t="shared" si="5"/>
        <v>0</v>
      </c>
      <c r="I170" s="17"/>
      <c r="J170" s="13" t="s">
        <v>27</v>
      </c>
      <c r="L170" s="58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</row>
    <row r="171" spans="1:73" ht="37.5" x14ac:dyDescent="0.3">
      <c r="A171" s="36">
        <v>162</v>
      </c>
      <c r="B171" s="37" t="s">
        <v>352</v>
      </c>
      <c r="C171" s="37" t="s">
        <v>353</v>
      </c>
      <c r="D171" s="36" t="s">
        <v>17</v>
      </c>
      <c r="E171" s="39">
        <v>1</v>
      </c>
      <c r="F171" s="22">
        <v>410</v>
      </c>
      <c r="G171" s="22">
        <f t="shared" si="4"/>
        <v>492</v>
      </c>
      <c r="H171" s="16">
        <f t="shared" si="5"/>
        <v>0</v>
      </c>
      <c r="I171" s="17"/>
      <c r="J171" s="13" t="s">
        <v>27</v>
      </c>
      <c r="L171" s="58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</row>
    <row r="172" spans="1:73" ht="37.5" x14ac:dyDescent="0.3">
      <c r="A172" s="36">
        <v>163</v>
      </c>
      <c r="B172" s="37" t="s">
        <v>354</v>
      </c>
      <c r="C172" s="37" t="s">
        <v>355</v>
      </c>
      <c r="D172" s="36" t="s">
        <v>17</v>
      </c>
      <c r="E172" s="39">
        <v>4</v>
      </c>
      <c r="F172" s="22">
        <v>2900</v>
      </c>
      <c r="G172" s="22">
        <f t="shared" si="4"/>
        <v>13920</v>
      </c>
      <c r="H172" s="16">
        <f t="shared" si="5"/>
        <v>0</v>
      </c>
      <c r="I172" s="17"/>
      <c r="J172" s="13" t="s">
        <v>27</v>
      </c>
      <c r="L172" s="58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</row>
    <row r="173" spans="1:73" ht="20.25" x14ac:dyDescent="0.3">
      <c r="A173" s="36">
        <v>164</v>
      </c>
      <c r="B173" s="37" t="s">
        <v>356</v>
      </c>
      <c r="C173" s="37" t="s">
        <v>357</v>
      </c>
      <c r="D173" s="36" t="s">
        <v>17</v>
      </c>
      <c r="E173" s="39">
        <v>99.000000000000014</v>
      </c>
      <c r="F173" s="22">
        <v>5</v>
      </c>
      <c r="G173" s="22">
        <f t="shared" si="4"/>
        <v>594</v>
      </c>
      <c r="H173" s="16">
        <f t="shared" si="5"/>
        <v>0</v>
      </c>
      <c r="I173" s="17"/>
      <c r="J173" s="13" t="s">
        <v>27</v>
      </c>
      <c r="L173" s="58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</row>
    <row r="174" spans="1:73" ht="20.25" x14ac:dyDescent="0.3">
      <c r="A174" s="36">
        <v>165</v>
      </c>
      <c r="B174" s="37" t="s">
        <v>358</v>
      </c>
      <c r="C174" s="37" t="s">
        <v>359</v>
      </c>
      <c r="D174" s="36" t="s">
        <v>17</v>
      </c>
      <c r="E174" s="39">
        <v>7</v>
      </c>
      <c r="F174" s="22">
        <v>330</v>
      </c>
      <c r="G174" s="22">
        <f t="shared" si="4"/>
        <v>2772</v>
      </c>
      <c r="H174" s="16">
        <f t="shared" si="5"/>
        <v>0</v>
      </c>
      <c r="I174" s="17"/>
      <c r="J174" s="13" t="s">
        <v>27</v>
      </c>
      <c r="L174" s="58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</row>
    <row r="175" spans="1:73" ht="20.25" x14ac:dyDescent="0.3">
      <c r="A175" s="36">
        <v>166</v>
      </c>
      <c r="B175" s="37" t="s">
        <v>360</v>
      </c>
      <c r="C175" s="37" t="s">
        <v>361</v>
      </c>
      <c r="D175" s="36" t="s">
        <v>17</v>
      </c>
      <c r="E175" s="39">
        <v>14</v>
      </c>
      <c r="F175" s="22">
        <v>710</v>
      </c>
      <c r="G175" s="22">
        <f t="shared" si="4"/>
        <v>11928</v>
      </c>
      <c r="H175" s="16">
        <f t="shared" si="5"/>
        <v>0</v>
      </c>
      <c r="I175" s="17"/>
      <c r="J175" s="13" t="s">
        <v>27</v>
      </c>
      <c r="L175" s="58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</row>
    <row r="176" spans="1:73" ht="56.25" x14ac:dyDescent="0.3">
      <c r="A176" s="36">
        <v>167</v>
      </c>
      <c r="B176" s="37" t="s">
        <v>362</v>
      </c>
      <c r="C176" s="37" t="s">
        <v>363</v>
      </c>
      <c r="D176" s="36" t="s">
        <v>17</v>
      </c>
      <c r="E176" s="39">
        <v>6</v>
      </c>
      <c r="F176" s="22">
        <v>100</v>
      </c>
      <c r="G176" s="22">
        <f t="shared" si="4"/>
        <v>720</v>
      </c>
      <c r="H176" s="16">
        <f t="shared" si="5"/>
        <v>0</v>
      </c>
      <c r="I176" s="17"/>
      <c r="J176" s="13" t="s">
        <v>27</v>
      </c>
      <c r="L176" s="58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</row>
    <row r="177" spans="1:73" ht="37.5" x14ac:dyDescent="0.3">
      <c r="A177" s="36">
        <v>168</v>
      </c>
      <c r="B177" s="37" t="s">
        <v>364</v>
      </c>
      <c r="C177" s="37" t="s">
        <v>365</v>
      </c>
      <c r="D177" s="36" t="s">
        <v>17</v>
      </c>
      <c r="E177" s="39">
        <v>2</v>
      </c>
      <c r="F177" s="22">
        <v>240</v>
      </c>
      <c r="G177" s="22">
        <f t="shared" si="4"/>
        <v>576</v>
      </c>
      <c r="H177" s="16">
        <f t="shared" si="5"/>
        <v>0</v>
      </c>
      <c r="I177" s="17"/>
      <c r="J177" s="13" t="s">
        <v>27</v>
      </c>
      <c r="L177" s="58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</row>
    <row r="178" spans="1:73" ht="37.5" x14ac:dyDescent="0.3">
      <c r="A178" s="36">
        <v>169</v>
      </c>
      <c r="B178" s="37" t="s">
        <v>366</v>
      </c>
      <c r="C178" s="37" t="s">
        <v>367</v>
      </c>
      <c r="D178" s="36" t="s">
        <v>17</v>
      </c>
      <c r="E178" s="39">
        <v>249</v>
      </c>
      <c r="F178" s="22">
        <v>0.3</v>
      </c>
      <c r="G178" s="22">
        <f t="shared" si="4"/>
        <v>89.64</v>
      </c>
      <c r="H178" s="16">
        <f t="shared" si="5"/>
        <v>0</v>
      </c>
      <c r="I178" s="17"/>
      <c r="J178" s="13" t="s">
        <v>27</v>
      </c>
      <c r="L178" s="58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</row>
    <row r="179" spans="1:73" ht="37.5" x14ac:dyDescent="0.3">
      <c r="A179" s="36">
        <v>170</v>
      </c>
      <c r="B179" s="37" t="s">
        <v>366</v>
      </c>
      <c r="C179" s="37" t="s">
        <v>367</v>
      </c>
      <c r="D179" s="36" t="s">
        <v>17</v>
      </c>
      <c r="E179" s="39">
        <v>20</v>
      </c>
      <c r="F179" s="22">
        <v>0.3</v>
      </c>
      <c r="G179" s="22">
        <f t="shared" si="4"/>
        <v>7.1999999999999993</v>
      </c>
      <c r="H179" s="16">
        <f t="shared" si="5"/>
        <v>0</v>
      </c>
      <c r="I179" s="17"/>
      <c r="J179" s="13" t="s">
        <v>27</v>
      </c>
      <c r="L179" s="58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</row>
    <row r="180" spans="1:73" ht="37.5" x14ac:dyDescent="0.3">
      <c r="A180" s="36">
        <v>171</v>
      </c>
      <c r="B180" s="37" t="s">
        <v>368</v>
      </c>
      <c r="C180" s="37" t="s">
        <v>369</v>
      </c>
      <c r="D180" s="36" t="s">
        <v>17</v>
      </c>
      <c r="E180" s="39">
        <v>10</v>
      </c>
      <c r="F180" s="22">
        <v>0.6</v>
      </c>
      <c r="G180" s="22">
        <f t="shared" si="4"/>
        <v>7.1999999999999993</v>
      </c>
      <c r="H180" s="16">
        <f t="shared" si="5"/>
        <v>0</v>
      </c>
      <c r="I180" s="17"/>
      <c r="J180" s="13" t="s">
        <v>27</v>
      </c>
      <c r="L180" s="58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</row>
    <row r="181" spans="1:73" ht="37.5" x14ac:dyDescent="0.3">
      <c r="A181" s="36">
        <v>172</v>
      </c>
      <c r="B181" s="37" t="s">
        <v>370</v>
      </c>
      <c r="C181" s="37" t="s">
        <v>371</v>
      </c>
      <c r="D181" s="36" t="s">
        <v>17</v>
      </c>
      <c r="E181" s="39">
        <v>6</v>
      </c>
      <c r="F181" s="22">
        <v>0.9</v>
      </c>
      <c r="G181" s="22">
        <f t="shared" si="4"/>
        <v>6.48</v>
      </c>
      <c r="H181" s="16">
        <f t="shared" si="5"/>
        <v>0</v>
      </c>
      <c r="I181" s="17"/>
      <c r="J181" s="13" t="s">
        <v>27</v>
      </c>
      <c r="L181" s="58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</row>
    <row r="182" spans="1:73" ht="20.25" x14ac:dyDescent="0.3">
      <c r="A182" s="36">
        <v>173</v>
      </c>
      <c r="B182" s="37" t="s">
        <v>372</v>
      </c>
      <c r="C182" s="37" t="s">
        <v>373</v>
      </c>
      <c r="D182" s="36" t="s">
        <v>17</v>
      </c>
      <c r="E182" s="39">
        <v>2</v>
      </c>
      <c r="F182" s="22">
        <v>100</v>
      </c>
      <c r="G182" s="22">
        <f t="shared" si="4"/>
        <v>240</v>
      </c>
      <c r="H182" s="16">
        <f t="shared" si="5"/>
        <v>0</v>
      </c>
      <c r="I182" s="17"/>
      <c r="J182" s="13" t="s">
        <v>27</v>
      </c>
      <c r="L182" s="58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</row>
    <row r="183" spans="1:73" ht="20.25" x14ac:dyDescent="0.3">
      <c r="A183" s="36">
        <v>174</v>
      </c>
      <c r="B183" s="37" t="s">
        <v>374</v>
      </c>
      <c r="C183" s="37" t="s">
        <v>375</v>
      </c>
      <c r="D183" s="36" t="s">
        <v>17</v>
      </c>
      <c r="E183" s="39">
        <v>2</v>
      </c>
      <c r="F183" s="22">
        <v>100</v>
      </c>
      <c r="G183" s="22">
        <f t="shared" si="4"/>
        <v>240</v>
      </c>
      <c r="H183" s="16">
        <f t="shared" si="5"/>
        <v>0</v>
      </c>
      <c r="I183" s="17"/>
      <c r="J183" s="13" t="s">
        <v>27</v>
      </c>
      <c r="L183" s="58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</row>
    <row r="184" spans="1:73" ht="37.5" x14ac:dyDescent="0.3">
      <c r="A184" s="36">
        <v>175</v>
      </c>
      <c r="B184" s="37" t="s">
        <v>376</v>
      </c>
      <c r="C184" s="37" t="s">
        <v>377</v>
      </c>
      <c r="D184" s="36" t="s">
        <v>17</v>
      </c>
      <c r="E184" s="39">
        <v>1</v>
      </c>
      <c r="F184" s="22">
        <v>5000</v>
      </c>
      <c r="G184" s="22">
        <f t="shared" si="4"/>
        <v>6000</v>
      </c>
      <c r="H184" s="16">
        <f t="shared" si="5"/>
        <v>0</v>
      </c>
      <c r="I184" s="17"/>
      <c r="J184" s="13" t="s">
        <v>27</v>
      </c>
      <c r="L184" s="58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</row>
    <row r="185" spans="1:73" ht="37.5" x14ac:dyDescent="0.3">
      <c r="A185" s="36">
        <v>176</v>
      </c>
      <c r="B185" s="37" t="s">
        <v>378</v>
      </c>
      <c r="C185" s="37" t="s">
        <v>379</v>
      </c>
      <c r="D185" s="36" t="s">
        <v>17</v>
      </c>
      <c r="E185" s="39">
        <v>1</v>
      </c>
      <c r="F185" s="22">
        <v>13600</v>
      </c>
      <c r="G185" s="22">
        <f t="shared" si="4"/>
        <v>16320</v>
      </c>
      <c r="H185" s="16">
        <f t="shared" si="5"/>
        <v>0</v>
      </c>
      <c r="I185" s="17"/>
      <c r="J185" s="13" t="s">
        <v>27</v>
      </c>
      <c r="L185" s="58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</row>
    <row r="186" spans="1:73" ht="37.5" x14ac:dyDescent="0.3">
      <c r="A186" s="36">
        <v>177</v>
      </c>
      <c r="B186" s="37" t="s">
        <v>380</v>
      </c>
      <c r="C186" s="37" t="s">
        <v>381</v>
      </c>
      <c r="D186" s="36" t="s">
        <v>17</v>
      </c>
      <c r="E186" s="39">
        <v>3</v>
      </c>
      <c r="F186" s="22">
        <v>91</v>
      </c>
      <c r="G186" s="22">
        <f t="shared" si="4"/>
        <v>327.59999999999997</v>
      </c>
      <c r="H186" s="16">
        <f t="shared" si="5"/>
        <v>0</v>
      </c>
      <c r="I186" s="17"/>
      <c r="J186" s="13" t="s">
        <v>27</v>
      </c>
      <c r="L186" s="58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</row>
    <row r="187" spans="1:73" ht="37.5" x14ac:dyDescent="0.3">
      <c r="A187" s="36">
        <v>178</v>
      </c>
      <c r="B187" s="37" t="s">
        <v>382</v>
      </c>
      <c r="C187" s="37" t="s">
        <v>383</v>
      </c>
      <c r="D187" s="36" t="s">
        <v>149</v>
      </c>
      <c r="E187" s="39">
        <v>20</v>
      </c>
      <c r="F187" s="22">
        <v>5</v>
      </c>
      <c r="G187" s="22">
        <f t="shared" si="4"/>
        <v>120</v>
      </c>
      <c r="H187" s="16">
        <f t="shared" si="5"/>
        <v>0</v>
      </c>
      <c r="I187" s="17"/>
      <c r="J187" s="13" t="s">
        <v>27</v>
      </c>
      <c r="L187" s="58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</row>
    <row r="188" spans="1:73" ht="37.5" x14ac:dyDescent="0.3">
      <c r="A188" s="36">
        <v>179</v>
      </c>
      <c r="B188" s="37" t="s">
        <v>384</v>
      </c>
      <c r="C188" s="37" t="s">
        <v>385</v>
      </c>
      <c r="D188" s="36" t="s">
        <v>149</v>
      </c>
      <c r="E188" s="39">
        <v>29</v>
      </c>
      <c r="F188" s="22">
        <v>11</v>
      </c>
      <c r="G188" s="22">
        <f t="shared" si="4"/>
        <v>382.8</v>
      </c>
      <c r="H188" s="16">
        <f t="shared" si="5"/>
        <v>0</v>
      </c>
      <c r="I188" s="17"/>
      <c r="J188" s="13" t="s">
        <v>27</v>
      </c>
      <c r="L188" s="58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</row>
    <row r="189" spans="1:73" ht="37.5" x14ac:dyDescent="0.3">
      <c r="A189" s="36">
        <v>180</v>
      </c>
      <c r="B189" s="37" t="s">
        <v>386</v>
      </c>
      <c r="C189" s="37" t="s">
        <v>387</v>
      </c>
      <c r="D189" s="36" t="s">
        <v>149</v>
      </c>
      <c r="E189" s="39">
        <v>50</v>
      </c>
      <c r="F189" s="22">
        <v>11</v>
      </c>
      <c r="G189" s="22">
        <f t="shared" si="4"/>
        <v>660</v>
      </c>
      <c r="H189" s="16">
        <f t="shared" si="5"/>
        <v>0</v>
      </c>
      <c r="I189" s="17"/>
      <c r="J189" s="13" t="s">
        <v>27</v>
      </c>
      <c r="L189" s="58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</row>
    <row r="190" spans="1:73" ht="37.5" x14ac:dyDescent="0.3">
      <c r="A190" s="36">
        <v>181</v>
      </c>
      <c r="B190" s="37" t="s">
        <v>388</v>
      </c>
      <c r="C190" s="37" t="s">
        <v>389</v>
      </c>
      <c r="D190" s="36" t="s">
        <v>149</v>
      </c>
      <c r="E190" s="39">
        <v>10</v>
      </c>
      <c r="F190" s="22">
        <v>15</v>
      </c>
      <c r="G190" s="22">
        <f t="shared" si="4"/>
        <v>180</v>
      </c>
      <c r="H190" s="16">
        <f t="shared" si="5"/>
        <v>0</v>
      </c>
      <c r="I190" s="17"/>
      <c r="J190" s="13" t="s">
        <v>27</v>
      </c>
      <c r="L190" s="58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</row>
    <row r="191" spans="1:73" ht="20.25" x14ac:dyDescent="0.3">
      <c r="A191" s="36">
        <v>182</v>
      </c>
      <c r="B191" s="37" t="s">
        <v>390</v>
      </c>
      <c r="C191" s="37" t="s">
        <v>391</v>
      </c>
      <c r="D191" s="36" t="s">
        <v>17</v>
      </c>
      <c r="E191" s="39">
        <v>2</v>
      </c>
      <c r="F191" s="22">
        <v>80</v>
      </c>
      <c r="G191" s="22">
        <f t="shared" si="4"/>
        <v>192</v>
      </c>
      <c r="H191" s="16">
        <f t="shared" si="5"/>
        <v>0</v>
      </c>
      <c r="I191" s="17"/>
      <c r="J191" s="13" t="s">
        <v>27</v>
      </c>
      <c r="L191" s="58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</row>
    <row r="192" spans="1:73" ht="20.25" x14ac:dyDescent="0.3">
      <c r="A192" s="36">
        <v>183</v>
      </c>
      <c r="B192" s="37" t="s">
        <v>392</v>
      </c>
      <c r="C192" s="37" t="s">
        <v>393</v>
      </c>
      <c r="D192" s="36" t="s">
        <v>17</v>
      </c>
      <c r="E192" s="39">
        <v>5</v>
      </c>
      <c r="F192" s="22">
        <v>44</v>
      </c>
      <c r="G192" s="22">
        <f t="shared" si="4"/>
        <v>264</v>
      </c>
      <c r="H192" s="16">
        <f t="shared" si="5"/>
        <v>0</v>
      </c>
      <c r="I192" s="17"/>
      <c r="J192" s="13" t="s">
        <v>27</v>
      </c>
      <c r="L192" s="58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</row>
    <row r="193" spans="1:73" ht="20.25" x14ac:dyDescent="0.3">
      <c r="A193" s="36">
        <v>184</v>
      </c>
      <c r="B193" s="37" t="s">
        <v>394</v>
      </c>
      <c r="C193" s="37" t="s">
        <v>395</v>
      </c>
      <c r="D193" s="36" t="s">
        <v>17</v>
      </c>
      <c r="E193" s="39">
        <v>1</v>
      </c>
      <c r="F193" s="22">
        <v>120</v>
      </c>
      <c r="G193" s="22">
        <f t="shared" si="4"/>
        <v>144</v>
      </c>
      <c r="H193" s="16">
        <f t="shared" si="5"/>
        <v>0</v>
      </c>
      <c r="I193" s="17"/>
      <c r="J193" s="13" t="s">
        <v>27</v>
      </c>
      <c r="L193" s="58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</row>
    <row r="194" spans="1:73" ht="37.5" x14ac:dyDescent="0.3">
      <c r="A194" s="36">
        <v>185</v>
      </c>
      <c r="B194" s="37" t="s">
        <v>396</v>
      </c>
      <c r="C194" s="37" t="s">
        <v>397</v>
      </c>
      <c r="D194" s="36" t="s">
        <v>17</v>
      </c>
      <c r="E194" s="39">
        <v>3</v>
      </c>
      <c r="F194" s="22">
        <v>59</v>
      </c>
      <c r="G194" s="22">
        <f t="shared" si="4"/>
        <v>212.4</v>
      </c>
      <c r="H194" s="16">
        <f t="shared" si="5"/>
        <v>0</v>
      </c>
      <c r="I194" s="17"/>
      <c r="J194" s="13" t="s">
        <v>27</v>
      </c>
      <c r="L194" s="58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</row>
    <row r="195" spans="1:73" ht="37.5" x14ac:dyDescent="0.3">
      <c r="A195" s="36">
        <v>186</v>
      </c>
      <c r="B195" s="37" t="s">
        <v>398</v>
      </c>
      <c r="C195" s="37" t="s">
        <v>399</v>
      </c>
      <c r="D195" s="36" t="s">
        <v>17</v>
      </c>
      <c r="E195" s="39">
        <v>1</v>
      </c>
      <c r="F195" s="22">
        <v>460</v>
      </c>
      <c r="G195" s="22">
        <f t="shared" si="4"/>
        <v>552</v>
      </c>
      <c r="H195" s="16">
        <f t="shared" si="5"/>
        <v>0</v>
      </c>
      <c r="I195" s="17"/>
      <c r="J195" s="13" t="s">
        <v>27</v>
      </c>
      <c r="L195" s="58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</row>
    <row r="196" spans="1:73" ht="37.5" x14ac:dyDescent="0.3">
      <c r="A196" s="36">
        <v>187</v>
      </c>
      <c r="B196" s="37" t="s">
        <v>400</v>
      </c>
      <c r="C196" s="37" t="s">
        <v>401</v>
      </c>
      <c r="D196" s="36" t="s">
        <v>17</v>
      </c>
      <c r="E196" s="39">
        <v>3</v>
      </c>
      <c r="F196" s="22">
        <v>19</v>
      </c>
      <c r="G196" s="22">
        <f t="shared" si="4"/>
        <v>68.399999999999991</v>
      </c>
      <c r="H196" s="16">
        <f t="shared" si="5"/>
        <v>0</v>
      </c>
      <c r="I196" s="17"/>
      <c r="J196" s="13" t="s">
        <v>27</v>
      </c>
      <c r="L196" s="58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</row>
    <row r="197" spans="1:73" ht="37.5" x14ac:dyDescent="0.3">
      <c r="A197" s="36">
        <v>188</v>
      </c>
      <c r="B197" s="37" t="s">
        <v>402</v>
      </c>
      <c r="C197" s="37" t="s">
        <v>403</v>
      </c>
      <c r="D197" s="36" t="s">
        <v>17</v>
      </c>
      <c r="E197" s="39">
        <v>15</v>
      </c>
      <c r="F197" s="22">
        <v>19</v>
      </c>
      <c r="G197" s="22">
        <f t="shared" si="4"/>
        <v>342</v>
      </c>
      <c r="H197" s="16">
        <f t="shared" si="5"/>
        <v>0</v>
      </c>
      <c r="I197" s="17"/>
      <c r="J197" s="13" t="s">
        <v>27</v>
      </c>
      <c r="L197" s="58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</row>
    <row r="198" spans="1:73" ht="37.5" x14ac:dyDescent="0.3">
      <c r="A198" s="36">
        <v>189</v>
      </c>
      <c r="B198" s="37" t="s">
        <v>404</v>
      </c>
      <c r="C198" s="37" t="s">
        <v>405</v>
      </c>
      <c r="D198" s="36" t="s">
        <v>17</v>
      </c>
      <c r="E198" s="39">
        <v>55</v>
      </c>
      <c r="F198" s="22">
        <v>110</v>
      </c>
      <c r="G198" s="22">
        <f t="shared" si="4"/>
        <v>7260</v>
      </c>
      <c r="H198" s="16">
        <f t="shared" si="5"/>
        <v>0</v>
      </c>
      <c r="I198" s="17"/>
      <c r="J198" s="13" t="s">
        <v>27</v>
      </c>
      <c r="L198" s="58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</row>
    <row r="199" spans="1:73" ht="37.5" x14ac:dyDescent="0.3">
      <c r="A199" s="36">
        <v>190</v>
      </c>
      <c r="B199" s="37" t="s">
        <v>406</v>
      </c>
      <c r="C199" s="37" t="s">
        <v>407</v>
      </c>
      <c r="D199" s="36" t="s">
        <v>17</v>
      </c>
      <c r="E199" s="39">
        <v>59</v>
      </c>
      <c r="F199" s="22">
        <v>130</v>
      </c>
      <c r="G199" s="22">
        <f t="shared" si="4"/>
        <v>9204</v>
      </c>
      <c r="H199" s="16">
        <f t="shared" si="5"/>
        <v>0</v>
      </c>
      <c r="I199" s="17"/>
      <c r="J199" s="13" t="s">
        <v>27</v>
      </c>
      <c r="L199" s="58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</row>
    <row r="200" spans="1:73" ht="37.5" x14ac:dyDescent="0.3">
      <c r="A200" s="36">
        <v>191</v>
      </c>
      <c r="B200" s="37" t="s">
        <v>408</v>
      </c>
      <c r="C200" s="37" t="s">
        <v>409</v>
      </c>
      <c r="D200" s="36" t="s">
        <v>17</v>
      </c>
      <c r="E200" s="39">
        <v>20</v>
      </c>
      <c r="F200" s="22">
        <v>130</v>
      </c>
      <c r="G200" s="22">
        <f t="shared" si="4"/>
        <v>3120</v>
      </c>
      <c r="H200" s="16">
        <f t="shared" si="5"/>
        <v>0</v>
      </c>
      <c r="I200" s="17"/>
      <c r="J200" s="13" t="s">
        <v>27</v>
      </c>
      <c r="L200" s="58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</row>
    <row r="201" spans="1:73" ht="37.5" x14ac:dyDescent="0.3">
      <c r="A201" s="36">
        <v>192</v>
      </c>
      <c r="B201" s="37" t="s">
        <v>410</v>
      </c>
      <c r="C201" s="37" t="s">
        <v>411</v>
      </c>
      <c r="D201" s="36" t="s">
        <v>17</v>
      </c>
      <c r="E201" s="39">
        <v>1</v>
      </c>
      <c r="F201" s="22">
        <v>3000</v>
      </c>
      <c r="G201" s="22">
        <f t="shared" si="4"/>
        <v>3600</v>
      </c>
      <c r="H201" s="16">
        <f t="shared" si="5"/>
        <v>0</v>
      </c>
      <c r="I201" s="17"/>
      <c r="J201" s="13" t="s">
        <v>27</v>
      </c>
      <c r="L201" s="58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</row>
    <row r="202" spans="1:73" ht="37.5" x14ac:dyDescent="0.3">
      <c r="A202" s="36">
        <v>193</v>
      </c>
      <c r="B202" s="37" t="s">
        <v>412</v>
      </c>
      <c r="C202" s="37" t="s">
        <v>413</v>
      </c>
      <c r="D202" s="36" t="s">
        <v>17</v>
      </c>
      <c r="E202" s="39">
        <v>1</v>
      </c>
      <c r="F202" s="22">
        <v>2200</v>
      </c>
      <c r="G202" s="22">
        <f t="shared" si="4"/>
        <v>2640</v>
      </c>
      <c r="H202" s="16">
        <f t="shared" si="5"/>
        <v>0</v>
      </c>
      <c r="I202" s="17"/>
      <c r="J202" s="13" t="s">
        <v>27</v>
      </c>
      <c r="L202" s="58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</row>
    <row r="203" spans="1:73" ht="37.5" x14ac:dyDescent="0.3">
      <c r="A203" s="36">
        <v>194</v>
      </c>
      <c r="B203" s="37" t="s">
        <v>414</v>
      </c>
      <c r="C203" s="37" t="s">
        <v>415</v>
      </c>
      <c r="D203" s="36" t="s">
        <v>17</v>
      </c>
      <c r="E203" s="39">
        <v>1</v>
      </c>
      <c r="F203" s="22">
        <v>3600</v>
      </c>
      <c r="G203" s="22">
        <f t="shared" ref="G203:G266" si="6">E203*F203*1.2</f>
        <v>4320</v>
      </c>
      <c r="H203" s="16">
        <f t="shared" ref="H203:H266" si="7">I203*100/120</f>
        <v>0</v>
      </c>
      <c r="I203" s="17"/>
      <c r="J203" s="13" t="s">
        <v>27</v>
      </c>
      <c r="L203" s="58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</row>
    <row r="204" spans="1:73" ht="37.5" x14ac:dyDescent="0.3">
      <c r="A204" s="36">
        <v>195</v>
      </c>
      <c r="B204" s="37" t="s">
        <v>416</v>
      </c>
      <c r="C204" s="37" t="s">
        <v>417</v>
      </c>
      <c r="D204" s="36" t="s">
        <v>17</v>
      </c>
      <c r="E204" s="39">
        <v>2</v>
      </c>
      <c r="F204" s="22">
        <v>750</v>
      </c>
      <c r="G204" s="22">
        <f t="shared" si="6"/>
        <v>1800</v>
      </c>
      <c r="H204" s="16">
        <f t="shared" si="7"/>
        <v>0</v>
      </c>
      <c r="I204" s="17"/>
      <c r="J204" s="13" t="s">
        <v>27</v>
      </c>
      <c r="L204" s="58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</row>
    <row r="205" spans="1:73" ht="37.5" x14ac:dyDescent="0.3">
      <c r="A205" s="36">
        <v>196</v>
      </c>
      <c r="B205" s="37" t="s">
        <v>418</v>
      </c>
      <c r="C205" s="37" t="s">
        <v>419</v>
      </c>
      <c r="D205" s="36" t="s">
        <v>17</v>
      </c>
      <c r="E205" s="39">
        <v>14</v>
      </c>
      <c r="F205" s="22">
        <v>190</v>
      </c>
      <c r="G205" s="22">
        <f t="shared" si="6"/>
        <v>3192</v>
      </c>
      <c r="H205" s="16">
        <f t="shared" si="7"/>
        <v>0</v>
      </c>
      <c r="I205" s="17"/>
      <c r="J205" s="13" t="s">
        <v>27</v>
      </c>
      <c r="L205" s="58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</row>
    <row r="206" spans="1:73" ht="37.5" x14ac:dyDescent="0.3">
      <c r="A206" s="36">
        <v>197</v>
      </c>
      <c r="B206" s="37" t="s">
        <v>420</v>
      </c>
      <c r="C206" s="37" t="s">
        <v>421</v>
      </c>
      <c r="D206" s="36" t="s">
        <v>17</v>
      </c>
      <c r="E206" s="39">
        <v>8</v>
      </c>
      <c r="F206" s="22">
        <v>83</v>
      </c>
      <c r="G206" s="22">
        <f t="shared" si="6"/>
        <v>796.8</v>
      </c>
      <c r="H206" s="16">
        <f t="shared" si="7"/>
        <v>0</v>
      </c>
      <c r="I206" s="17"/>
      <c r="J206" s="13" t="s">
        <v>27</v>
      </c>
      <c r="L206" s="58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</row>
    <row r="207" spans="1:73" ht="37.5" x14ac:dyDescent="0.3">
      <c r="A207" s="36">
        <v>198</v>
      </c>
      <c r="B207" s="37" t="s">
        <v>422</v>
      </c>
      <c r="C207" s="37" t="s">
        <v>423</v>
      </c>
      <c r="D207" s="36" t="s">
        <v>17</v>
      </c>
      <c r="E207" s="39">
        <v>1</v>
      </c>
      <c r="F207" s="22">
        <v>4400</v>
      </c>
      <c r="G207" s="22">
        <f t="shared" si="6"/>
        <v>5280</v>
      </c>
      <c r="H207" s="16">
        <f t="shared" si="7"/>
        <v>0</v>
      </c>
      <c r="I207" s="17"/>
      <c r="J207" s="13" t="s">
        <v>27</v>
      </c>
      <c r="L207" s="58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</row>
    <row r="208" spans="1:73" ht="37.5" x14ac:dyDescent="0.3">
      <c r="A208" s="36">
        <v>199</v>
      </c>
      <c r="B208" s="37" t="s">
        <v>424</v>
      </c>
      <c r="C208" s="37" t="s">
        <v>425</v>
      </c>
      <c r="D208" s="36" t="s">
        <v>17</v>
      </c>
      <c r="E208" s="39">
        <v>3</v>
      </c>
      <c r="F208" s="22">
        <v>2300</v>
      </c>
      <c r="G208" s="22">
        <f t="shared" si="6"/>
        <v>8280</v>
      </c>
      <c r="H208" s="16">
        <f t="shared" si="7"/>
        <v>0</v>
      </c>
      <c r="I208" s="17"/>
      <c r="J208" s="13" t="s">
        <v>27</v>
      </c>
      <c r="L208" s="58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</row>
    <row r="209" spans="1:73" ht="37.5" x14ac:dyDescent="0.3">
      <c r="A209" s="36">
        <v>200</v>
      </c>
      <c r="B209" s="37" t="s">
        <v>426</v>
      </c>
      <c r="C209" s="37" t="s">
        <v>427</v>
      </c>
      <c r="D209" s="36" t="s">
        <v>17</v>
      </c>
      <c r="E209" s="39">
        <v>1</v>
      </c>
      <c r="F209" s="22">
        <v>1100</v>
      </c>
      <c r="G209" s="22">
        <f t="shared" si="6"/>
        <v>1320</v>
      </c>
      <c r="H209" s="16">
        <f t="shared" si="7"/>
        <v>0</v>
      </c>
      <c r="I209" s="17"/>
      <c r="J209" s="13" t="s">
        <v>27</v>
      </c>
      <c r="L209" s="58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</row>
    <row r="210" spans="1:73" ht="37.5" x14ac:dyDescent="0.3">
      <c r="A210" s="36">
        <v>201</v>
      </c>
      <c r="B210" s="37" t="s">
        <v>428</v>
      </c>
      <c r="C210" s="37" t="s">
        <v>429</v>
      </c>
      <c r="D210" s="36" t="s">
        <v>17</v>
      </c>
      <c r="E210" s="39">
        <v>1</v>
      </c>
      <c r="F210" s="22">
        <v>2000</v>
      </c>
      <c r="G210" s="22">
        <f t="shared" si="6"/>
        <v>2400</v>
      </c>
      <c r="H210" s="16">
        <f t="shared" si="7"/>
        <v>0</v>
      </c>
      <c r="I210" s="17"/>
      <c r="J210" s="13" t="s">
        <v>27</v>
      </c>
      <c r="L210" s="58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</row>
    <row r="211" spans="1:73" ht="56.25" x14ac:dyDescent="0.3">
      <c r="A211" s="36">
        <v>202</v>
      </c>
      <c r="B211" s="37" t="s">
        <v>430</v>
      </c>
      <c r="C211" s="37" t="s">
        <v>431</v>
      </c>
      <c r="D211" s="36" t="s">
        <v>17</v>
      </c>
      <c r="E211" s="39">
        <v>2</v>
      </c>
      <c r="F211" s="22">
        <v>3600</v>
      </c>
      <c r="G211" s="22">
        <f t="shared" si="6"/>
        <v>8640</v>
      </c>
      <c r="H211" s="16">
        <f t="shared" si="7"/>
        <v>0</v>
      </c>
      <c r="I211" s="17"/>
      <c r="J211" s="13" t="s">
        <v>27</v>
      </c>
      <c r="L211" s="58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</row>
    <row r="212" spans="1:73" ht="37.5" x14ac:dyDescent="0.3">
      <c r="A212" s="36">
        <v>203</v>
      </c>
      <c r="B212" s="37" t="s">
        <v>432</v>
      </c>
      <c r="C212" s="37" t="s">
        <v>433</v>
      </c>
      <c r="D212" s="36" t="s">
        <v>17</v>
      </c>
      <c r="E212" s="39">
        <v>1</v>
      </c>
      <c r="F212" s="22">
        <v>3900</v>
      </c>
      <c r="G212" s="22">
        <f t="shared" si="6"/>
        <v>4680</v>
      </c>
      <c r="H212" s="16">
        <f t="shared" si="7"/>
        <v>0</v>
      </c>
      <c r="I212" s="17"/>
      <c r="J212" s="13" t="s">
        <v>27</v>
      </c>
      <c r="L212" s="58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</row>
    <row r="213" spans="1:73" ht="37.5" x14ac:dyDescent="0.3">
      <c r="A213" s="36">
        <v>204</v>
      </c>
      <c r="B213" s="37" t="s">
        <v>434</v>
      </c>
      <c r="C213" s="37" t="s">
        <v>435</v>
      </c>
      <c r="D213" s="36" t="s">
        <v>17</v>
      </c>
      <c r="E213" s="39">
        <v>1</v>
      </c>
      <c r="F213" s="22">
        <v>3000</v>
      </c>
      <c r="G213" s="22">
        <f t="shared" si="6"/>
        <v>3600</v>
      </c>
      <c r="H213" s="16">
        <f t="shared" si="7"/>
        <v>0</v>
      </c>
      <c r="I213" s="17"/>
      <c r="J213" s="13" t="s">
        <v>27</v>
      </c>
      <c r="L213" s="58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</row>
    <row r="214" spans="1:73" ht="37.5" x14ac:dyDescent="0.3">
      <c r="A214" s="36">
        <v>205</v>
      </c>
      <c r="B214" s="37" t="s">
        <v>436</v>
      </c>
      <c r="C214" s="37" t="s">
        <v>437</v>
      </c>
      <c r="D214" s="36" t="s">
        <v>17</v>
      </c>
      <c r="E214" s="39">
        <v>1</v>
      </c>
      <c r="F214" s="22">
        <v>980</v>
      </c>
      <c r="G214" s="22">
        <f t="shared" si="6"/>
        <v>1176</v>
      </c>
      <c r="H214" s="16">
        <f t="shared" si="7"/>
        <v>0</v>
      </c>
      <c r="I214" s="17"/>
      <c r="J214" s="13" t="s">
        <v>27</v>
      </c>
      <c r="L214" s="58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</row>
    <row r="215" spans="1:73" ht="37.5" x14ac:dyDescent="0.3">
      <c r="A215" s="36">
        <v>206</v>
      </c>
      <c r="B215" s="37" t="s">
        <v>438</v>
      </c>
      <c r="C215" s="37" t="s">
        <v>439</v>
      </c>
      <c r="D215" s="36" t="s">
        <v>17</v>
      </c>
      <c r="E215" s="39">
        <v>2</v>
      </c>
      <c r="F215" s="22">
        <v>690</v>
      </c>
      <c r="G215" s="22">
        <f t="shared" si="6"/>
        <v>1656</v>
      </c>
      <c r="H215" s="16">
        <f t="shared" si="7"/>
        <v>0</v>
      </c>
      <c r="I215" s="17"/>
      <c r="J215" s="13" t="s">
        <v>27</v>
      </c>
      <c r="L215" s="58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</row>
    <row r="216" spans="1:73" ht="20.25" x14ac:dyDescent="0.3">
      <c r="A216" s="36">
        <v>207</v>
      </c>
      <c r="B216" s="37" t="s">
        <v>440</v>
      </c>
      <c r="C216" s="37" t="s">
        <v>441</v>
      </c>
      <c r="D216" s="36" t="s">
        <v>17</v>
      </c>
      <c r="E216" s="39">
        <v>1</v>
      </c>
      <c r="F216" s="22">
        <v>180</v>
      </c>
      <c r="G216" s="22">
        <f t="shared" si="6"/>
        <v>216</v>
      </c>
      <c r="H216" s="16">
        <f t="shared" si="7"/>
        <v>0</v>
      </c>
      <c r="I216" s="17"/>
      <c r="J216" s="13" t="s">
        <v>27</v>
      </c>
      <c r="L216" s="58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</row>
    <row r="217" spans="1:73" ht="20.25" x14ac:dyDescent="0.3">
      <c r="A217" s="36">
        <v>208</v>
      </c>
      <c r="B217" s="37" t="s">
        <v>442</v>
      </c>
      <c r="C217" s="37" t="s">
        <v>443</v>
      </c>
      <c r="D217" s="36" t="s">
        <v>17</v>
      </c>
      <c r="E217" s="39">
        <v>2</v>
      </c>
      <c r="F217" s="22">
        <v>1100</v>
      </c>
      <c r="G217" s="22">
        <f t="shared" si="6"/>
        <v>2640</v>
      </c>
      <c r="H217" s="16">
        <f t="shared" si="7"/>
        <v>0</v>
      </c>
      <c r="I217" s="17"/>
      <c r="J217" s="13" t="s">
        <v>27</v>
      </c>
      <c r="L217" s="58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</row>
    <row r="218" spans="1:73" ht="20.25" x14ac:dyDescent="0.3">
      <c r="A218" s="36">
        <v>209</v>
      </c>
      <c r="B218" s="37" t="s">
        <v>444</v>
      </c>
      <c r="C218" s="37" t="s">
        <v>445</v>
      </c>
      <c r="D218" s="36" t="s">
        <v>17</v>
      </c>
      <c r="E218" s="39">
        <v>1</v>
      </c>
      <c r="F218" s="22">
        <v>1700</v>
      </c>
      <c r="G218" s="22">
        <f t="shared" si="6"/>
        <v>2040</v>
      </c>
      <c r="H218" s="16">
        <f t="shared" si="7"/>
        <v>0</v>
      </c>
      <c r="I218" s="17"/>
      <c r="J218" s="13" t="s">
        <v>27</v>
      </c>
      <c r="L218" s="58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</row>
    <row r="219" spans="1:73" ht="20.25" x14ac:dyDescent="0.3">
      <c r="A219" s="36">
        <v>210</v>
      </c>
      <c r="B219" s="37" t="s">
        <v>446</v>
      </c>
      <c r="C219" s="37" t="s">
        <v>447</v>
      </c>
      <c r="D219" s="36" t="s">
        <v>17</v>
      </c>
      <c r="E219" s="39">
        <v>2</v>
      </c>
      <c r="F219" s="22">
        <v>1500</v>
      </c>
      <c r="G219" s="22">
        <f t="shared" si="6"/>
        <v>3600</v>
      </c>
      <c r="H219" s="16">
        <f t="shared" si="7"/>
        <v>0</v>
      </c>
      <c r="I219" s="17"/>
      <c r="J219" s="13" t="s">
        <v>27</v>
      </c>
      <c r="L219" s="58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</row>
    <row r="220" spans="1:73" ht="20.25" x14ac:dyDescent="0.3">
      <c r="A220" s="36">
        <v>211</v>
      </c>
      <c r="B220" s="37" t="s">
        <v>448</v>
      </c>
      <c r="C220" s="37" t="s">
        <v>449</v>
      </c>
      <c r="D220" s="36" t="s">
        <v>17</v>
      </c>
      <c r="E220" s="39">
        <v>1</v>
      </c>
      <c r="F220" s="22">
        <v>1400</v>
      </c>
      <c r="G220" s="22">
        <f t="shared" si="6"/>
        <v>1680</v>
      </c>
      <c r="H220" s="16">
        <f t="shared" si="7"/>
        <v>0</v>
      </c>
      <c r="I220" s="17"/>
      <c r="J220" s="13" t="s">
        <v>27</v>
      </c>
      <c r="L220" s="58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</row>
    <row r="221" spans="1:73" ht="20.25" x14ac:dyDescent="0.3">
      <c r="A221" s="36">
        <v>212</v>
      </c>
      <c r="B221" s="37" t="s">
        <v>450</v>
      </c>
      <c r="C221" s="37" t="s">
        <v>451</v>
      </c>
      <c r="D221" s="36" t="s">
        <v>17</v>
      </c>
      <c r="E221" s="39">
        <v>4</v>
      </c>
      <c r="F221" s="22">
        <v>470</v>
      </c>
      <c r="G221" s="22">
        <f t="shared" si="6"/>
        <v>2256</v>
      </c>
      <c r="H221" s="16">
        <f t="shared" si="7"/>
        <v>0</v>
      </c>
      <c r="I221" s="17"/>
      <c r="J221" s="13" t="s">
        <v>27</v>
      </c>
      <c r="L221" s="58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</row>
    <row r="222" spans="1:73" ht="20.25" x14ac:dyDescent="0.3">
      <c r="A222" s="36">
        <v>213</v>
      </c>
      <c r="B222" s="37" t="s">
        <v>452</v>
      </c>
      <c r="C222" s="37" t="s">
        <v>453</v>
      </c>
      <c r="D222" s="36" t="s">
        <v>17</v>
      </c>
      <c r="E222" s="39">
        <v>1</v>
      </c>
      <c r="F222" s="22">
        <v>6190</v>
      </c>
      <c r="G222" s="22">
        <f t="shared" si="6"/>
        <v>7428</v>
      </c>
      <c r="H222" s="16">
        <f t="shared" si="7"/>
        <v>0</v>
      </c>
      <c r="I222" s="17"/>
      <c r="J222" s="13" t="s">
        <v>27</v>
      </c>
      <c r="L222" s="58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</row>
    <row r="223" spans="1:73" ht="20.25" x14ac:dyDescent="0.3">
      <c r="A223" s="36">
        <v>214</v>
      </c>
      <c r="B223" s="37" t="s">
        <v>454</v>
      </c>
      <c r="C223" s="37" t="s">
        <v>455</v>
      </c>
      <c r="D223" s="36" t="s">
        <v>17</v>
      </c>
      <c r="E223" s="39">
        <v>1</v>
      </c>
      <c r="F223" s="22">
        <v>350</v>
      </c>
      <c r="G223" s="22">
        <f t="shared" si="6"/>
        <v>420</v>
      </c>
      <c r="H223" s="16">
        <f t="shared" si="7"/>
        <v>0</v>
      </c>
      <c r="I223" s="17"/>
      <c r="J223" s="13" t="s">
        <v>27</v>
      </c>
      <c r="L223" s="58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</row>
    <row r="224" spans="1:73" ht="20.25" x14ac:dyDescent="0.3">
      <c r="A224" s="36">
        <v>215</v>
      </c>
      <c r="B224" s="37" t="s">
        <v>456</v>
      </c>
      <c r="C224" s="37" t="s">
        <v>457</v>
      </c>
      <c r="D224" s="36" t="s">
        <v>17</v>
      </c>
      <c r="E224" s="39">
        <v>1</v>
      </c>
      <c r="F224" s="22">
        <v>4300</v>
      </c>
      <c r="G224" s="22">
        <f t="shared" si="6"/>
        <v>5160</v>
      </c>
      <c r="H224" s="16">
        <f t="shared" si="7"/>
        <v>0</v>
      </c>
      <c r="I224" s="17"/>
      <c r="J224" s="13" t="s">
        <v>27</v>
      </c>
      <c r="L224" s="58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</row>
    <row r="225" spans="1:73" ht="37.5" x14ac:dyDescent="0.3">
      <c r="A225" s="36">
        <v>216</v>
      </c>
      <c r="B225" s="37" t="s">
        <v>458</v>
      </c>
      <c r="C225" s="37" t="s">
        <v>459</v>
      </c>
      <c r="D225" s="36" t="s">
        <v>17</v>
      </c>
      <c r="E225" s="39">
        <v>1</v>
      </c>
      <c r="F225" s="22">
        <v>4280</v>
      </c>
      <c r="G225" s="22">
        <f t="shared" si="6"/>
        <v>5136</v>
      </c>
      <c r="H225" s="16">
        <f t="shared" si="7"/>
        <v>0</v>
      </c>
      <c r="I225" s="17"/>
      <c r="J225" s="13" t="s">
        <v>27</v>
      </c>
      <c r="L225" s="58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</row>
    <row r="226" spans="1:73" ht="20.25" x14ac:dyDescent="0.3">
      <c r="A226" s="36">
        <v>217</v>
      </c>
      <c r="B226" s="37" t="s">
        <v>460</v>
      </c>
      <c r="C226" s="37" t="s">
        <v>461</v>
      </c>
      <c r="D226" s="36" t="s">
        <v>17</v>
      </c>
      <c r="E226" s="39">
        <v>8</v>
      </c>
      <c r="F226" s="22">
        <v>510</v>
      </c>
      <c r="G226" s="22">
        <f t="shared" si="6"/>
        <v>4896</v>
      </c>
      <c r="H226" s="16">
        <f t="shared" si="7"/>
        <v>0</v>
      </c>
      <c r="I226" s="17"/>
      <c r="J226" s="13" t="s">
        <v>27</v>
      </c>
      <c r="L226" s="58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</row>
    <row r="227" spans="1:73" ht="20.25" x14ac:dyDescent="0.3">
      <c r="A227" s="36">
        <v>218</v>
      </c>
      <c r="B227" s="37" t="s">
        <v>462</v>
      </c>
      <c r="C227" s="37" t="s">
        <v>463</v>
      </c>
      <c r="D227" s="36" t="s">
        <v>17</v>
      </c>
      <c r="E227" s="39">
        <v>1</v>
      </c>
      <c r="F227" s="22">
        <v>14100</v>
      </c>
      <c r="G227" s="22">
        <f t="shared" si="6"/>
        <v>16920</v>
      </c>
      <c r="H227" s="16">
        <f t="shared" si="7"/>
        <v>0</v>
      </c>
      <c r="I227" s="17"/>
      <c r="J227" s="13" t="s">
        <v>27</v>
      </c>
      <c r="L227" s="58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</row>
    <row r="228" spans="1:73" ht="37.5" x14ac:dyDescent="0.3">
      <c r="A228" s="36">
        <v>219</v>
      </c>
      <c r="B228" s="37" t="s">
        <v>464</v>
      </c>
      <c r="C228" s="37" t="s">
        <v>465</v>
      </c>
      <c r="D228" s="36" t="s">
        <v>17</v>
      </c>
      <c r="E228" s="39">
        <v>1</v>
      </c>
      <c r="F228" s="22">
        <v>6700</v>
      </c>
      <c r="G228" s="22">
        <f t="shared" si="6"/>
        <v>8040</v>
      </c>
      <c r="H228" s="16">
        <f t="shared" si="7"/>
        <v>0</v>
      </c>
      <c r="I228" s="17"/>
      <c r="J228" s="13" t="s">
        <v>27</v>
      </c>
      <c r="L228" s="58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</row>
    <row r="229" spans="1:73" ht="20.25" x14ac:dyDescent="0.3">
      <c r="A229" s="36">
        <v>220</v>
      </c>
      <c r="B229" s="37" t="s">
        <v>466</v>
      </c>
      <c r="C229" s="37" t="s">
        <v>467</v>
      </c>
      <c r="D229" s="36" t="s">
        <v>17</v>
      </c>
      <c r="E229" s="39">
        <v>1</v>
      </c>
      <c r="F229" s="22">
        <v>3700</v>
      </c>
      <c r="G229" s="22">
        <f t="shared" si="6"/>
        <v>4440</v>
      </c>
      <c r="H229" s="16">
        <f t="shared" si="7"/>
        <v>0</v>
      </c>
      <c r="I229" s="17"/>
      <c r="J229" s="13" t="s">
        <v>27</v>
      </c>
      <c r="L229" s="58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</row>
    <row r="230" spans="1:73" ht="20.25" x14ac:dyDescent="0.3">
      <c r="A230" s="36">
        <v>221</v>
      </c>
      <c r="B230" s="37" t="s">
        <v>468</v>
      </c>
      <c r="C230" s="37" t="s">
        <v>469</v>
      </c>
      <c r="D230" s="36" t="s">
        <v>17</v>
      </c>
      <c r="E230" s="39">
        <v>1</v>
      </c>
      <c r="F230" s="22">
        <v>1400</v>
      </c>
      <c r="G230" s="22">
        <f t="shared" si="6"/>
        <v>1680</v>
      </c>
      <c r="H230" s="16">
        <f t="shared" si="7"/>
        <v>0</v>
      </c>
      <c r="I230" s="17"/>
      <c r="J230" s="13" t="s">
        <v>27</v>
      </c>
      <c r="L230" s="58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</row>
    <row r="231" spans="1:73" ht="20.25" x14ac:dyDescent="0.3">
      <c r="A231" s="36">
        <v>222</v>
      </c>
      <c r="B231" s="37" t="s">
        <v>470</v>
      </c>
      <c r="C231" s="37" t="s">
        <v>471</v>
      </c>
      <c r="D231" s="36" t="s">
        <v>17</v>
      </c>
      <c r="E231" s="39">
        <v>1</v>
      </c>
      <c r="F231" s="22">
        <v>7800</v>
      </c>
      <c r="G231" s="22">
        <f t="shared" si="6"/>
        <v>9360</v>
      </c>
      <c r="H231" s="16">
        <f t="shared" si="7"/>
        <v>0</v>
      </c>
      <c r="I231" s="17"/>
      <c r="J231" s="13" t="s">
        <v>27</v>
      </c>
      <c r="L231" s="58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</row>
    <row r="232" spans="1:73" ht="20.25" x14ac:dyDescent="0.3">
      <c r="A232" s="36">
        <v>223</v>
      </c>
      <c r="B232" s="37" t="s">
        <v>472</v>
      </c>
      <c r="C232" s="37" t="s">
        <v>473</v>
      </c>
      <c r="D232" s="36" t="s">
        <v>17</v>
      </c>
      <c r="E232" s="39">
        <v>1</v>
      </c>
      <c r="F232" s="22">
        <v>4800</v>
      </c>
      <c r="G232" s="22">
        <f t="shared" si="6"/>
        <v>5760</v>
      </c>
      <c r="H232" s="16">
        <f t="shared" si="7"/>
        <v>0</v>
      </c>
      <c r="I232" s="17"/>
      <c r="J232" s="13" t="s">
        <v>27</v>
      </c>
      <c r="L232" s="58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</row>
    <row r="233" spans="1:73" ht="20.25" x14ac:dyDescent="0.3">
      <c r="A233" s="36">
        <v>224</v>
      </c>
      <c r="B233" s="37" t="s">
        <v>474</v>
      </c>
      <c r="C233" s="37" t="s">
        <v>475</v>
      </c>
      <c r="D233" s="36" t="s">
        <v>17</v>
      </c>
      <c r="E233" s="39">
        <v>1</v>
      </c>
      <c r="F233" s="22">
        <v>2700</v>
      </c>
      <c r="G233" s="22">
        <f t="shared" si="6"/>
        <v>3240</v>
      </c>
      <c r="H233" s="16">
        <f t="shared" si="7"/>
        <v>0</v>
      </c>
      <c r="I233" s="17"/>
      <c r="J233" s="13" t="s">
        <v>27</v>
      </c>
      <c r="L233" s="58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</row>
    <row r="234" spans="1:73" ht="20.25" x14ac:dyDescent="0.3">
      <c r="A234" s="36">
        <v>225</v>
      </c>
      <c r="B234" s="37" t="s">
        <v>476</v>
      </c>
      <c r="C234" s="37" t="s">
        <v>477</v>
      </c>
      <c r="D234" s="36" t="s">
        <v>17</v>
      </c>
      <c r="E234" s="39">
        <v>1</v>
      </c>
      <c r="F234" s="22">
        <v>8300</v>
      </c>
      <c r="G234" s="22">
        <f t="shared" si="6"/>
        <v>9960</v>
      </c>
      <c r="H234" s="16">
        <f t="shared" si="7"/>
        <v>0</v>
      </c>
      <c r="I234" s="17"/>
      <c r="J234" s="13" t="s">
        <v>27</v>
      </c>
      <c r="L234" s="58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</row>
    <row r="235" spans="1:73" ht="20.25" x14ac:dyDescent="0.3">
      <c r="A235" s="36">
        <v>226</v>
      </c>
      <c r="B235" s="37" t="s">
        <v>478</v>
      </c>
      <c r="C235" s="37" t="s">
        <v>479</v>
      </c>
      <c r="D235" s="36" t="s">
        <v>17</v>
      </c>
      <c r="E235" s="39">
        <v>1</v>
      </c>
      <c r="F235" s="22">
        <v>2500</v>
      </c>
      <c r="G235" s="22">
        <f t="shared" si="6"/>
        <v>3000</v>
      </c>
      <c r="H235" s="16">
        <f t="shared" si="7"/>
        <v>0</v>
      </c>
      <c r="I235" s="17"/>
      <c r="J235" s="13" t="s">
        <v>27</v>
      </c>
      <c r="L235" s="58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</row>
    <row r="236" spans="1:73" ht="20.25" x14ac:dyDescent="0.3">
      <c r="A236" s="36">
        <v>227</v>
      </c>
      <c r="B236" s="37" t="s">
        <v>480</v>
      </c>
      <c r="C236" s="37" t="s">
        <v>481</v>
      </c>
      <c r="D236" s="36" t="s">
        <v>17</v>
      </c>
      <c r="E236" s="39">
        <v>2</v>
      </c>
      <c r="F236" s="22">
        <v>310</v>
      </c>
      <c r="G236" s="22">
        <f t="shared" si="6"/>
        <v>744</v>
      </c>
      <c r="H236" s="16">
        <f t="shared" si="7"/>
        <v>0</v>
      </c>
      <c r="I236" s="17"/>
      <c r="J236" s="13" t="s">
        <v>27</v>
      </c>
      <c r="L236" s="58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</row>
    <row r="237" spans="1:73" ht="20.25" x14ac:dyDescent="0.3">
      <c r="A237" s="36">
        <v>228</v>
      </c>
      <c r="B237" s="37" t="s">
        <v>482</v>
      </c>
      <c r="C237" s="37" t="s">
        <v>483</v>
      </c>
      <c r="D237" s="36" t="s">
        <v>17</v>
      </c>
      <c r="E237" s="39">
        <v>7</v>
      </c>
      <c r="F237" s="22">
        <v>490</v>
      </c>
      <c r="G237" s="22">
        <f t="shared" si="6"/>
        <v>4116</v>
      </c>
      <c r="H237" s="16">
        <f t="shared" si="7"/>
        <v>0</v>
      </c>
      <c r="I237" s="17"/>
      <c r="J237" s="13" t="s">
        <v>27</v>
      </c>
      <c r="L237" s="58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</row>
    <row r="238" spans="1:73" ht="37.5" x14ac:dyDescent="0.3">
      <c r="A238" s="36">
        <v>229</v>
      </c>
      <c r="B238" s="37" t="s">
        <v>484</v>
      </c>
      <c r="C238" s="37" t="s">
        <v>485</v>
      </c>
      <c r="D238" s="36" t="s">
        <v>17</v>
      </c>
      <c r="E238" s="39">
        <v>1</v>
      </c>
      <c r="F238" s="22">
        <v>4800</v>
      </c>
      <c r="G238" s="22">
        <f t="shared" si="6"/>
        <v>5760</v>
      </c>
      <c r="H238" s="16">
        <f t="shared" si="7"/>
        <v>0</v>
      </c>
      <c r="I238" s="17"/>
      <c r="J238" s="13" t="s">
        <v>27</v>
      </c>
      <c r="L238" s="58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</row>
    <row r="239" spans="1:73" ht="37.5" x14ac:dyDescent="0.3">
      <c r="A239" s="36">
        <v>230</v>
      </c>
      <c r="B239" s="37" t="s">
        <v>486</v>
      </c>
      <c r="C239" s="37" t="s">
        <v>487</v>
      </c>
      <c r="D239" s="36" t="s">
        <v>17</v>
      </c>
      <c r="E239" s="39">
        <v>47</v>
      </c>
      <c r="F239" s="22">
        <v>6</v>
      </c>
      <c r="G239" s="22">
        <f t="shared" si="6"/>
        <v>338.4</v>
      </c>
      <c r="H239" s="16">
        <f t="shared" si="7"/>
        <v>0</v>
      </c>
      <c r="I239" s="17"/>
      <c r="J239" s="13" t="s">
        <v>27</v>
      </c>
      <c r="L239" s="58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</row>
    <row r="240" spans="1:73" ht="37.5" x14ac:dyDescent="0.3">
      <c r="A240" s="36">
        <v>231</v>
      </c>
      <c r="B240" s="37" t="s">
        <v>488</v>
      </c>
      <c r="C240" s="37" t="s">
        <v>489</v>
      </c>
      <c r="D240" s="36" t="s">
        <v>17</v>
      </c>
      <c r="E240" s="39">
        <v>46</v>
      </c>
      <c r="F240" s="22">
        <v>7</v>
      </c>
      <c r="G240" s="22">
        <f t="shared" si="6"/>
        <v>386.4</v>
      </c>
      <c r="H240" s="16">
        <f t="shared" si="7"/>
        <v>0</v>
      </c>
      <c r="I240" s="17"/>
      <c r="J240" s="13" t="s">
        <v>27</v>
      </c>
      <c r="L240" s="58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</row>
    <row r="241" spans="1:73" ht="37.5" x14ac:dyDescent="0.3">
      <c r="A241" s="36">
        <v>232</v>
      </c>
      <c r="B241" s="37" t="s">
        <v>490</v>
      </c>
      <c r="C241" s="37" t="s">
        <v>491</v>
      </c>
      <c r="D241" s="36" t="s">
        <v>17</v>
      </c>
      <c r="E241" s="39">
        <v>8</v>
      </c>
      <c r="F241" s="22">
        <v>0.3</v>
      </c>
      <c r="G241" s="22">
        <f t="shared" si="6"/>
        <v>2.88</v>
      </c>
      <c r="H241" s="16">
        <f t="shared" si="7"/>
        <v>0</v>
      </c>
      <c r="I241" s="17"/>
      <c r="J241" s="13" t="s">
        <v>27</v>
      </c>
      <c r="L241" s="58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</row>
    <row r="242" spans="1:73" ht="37.5" x14ac:dyDescent="0.3">
      <c r="A242" s="36">
        <v>233</v>
      </c>
      <c r="B242" s="37" t="s">
        <v>492</v>
      </c>
      <c r="C242" s="37" t="s">
        <v>493</v>
      </c>
      <c r="D242" s="36" t="s">
        <v>17</v>
      </c>
      <c r="E242" s="39">
        <v>10</v>
      </c>
      <c r="F242" s="22">
        <v>1</v>
      </c>
      <c r="G242" s="22">
        <f t="shared" si="6"/>
        <v>12</v>
      </c>
      <c r="H242" s="16">
        <f t="shared" si="7"/>
        <v>0</v>
      </c>
      <c r="I242" s="17"/>
      <c r="J242" s="13" t="s">
        <v>27</v>
      </c>
      <c r="L242" s="58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</row>
    <row r="243" spans="1:73" ht="37.5" x14ac:dyDescent="0.3">
      <c r="A243" s="36">
        <v>234</v>
      </c>
      <c r="B243" s="37" t="s">
        <v>494</v>
      </c>
      <c r="C243" s="37" t="s">
        <v>495</v>
      </c>
      <c r="D243" s="36" t="s">
        <v>17</v>
      </c>
      <c r="E243" s="39">
        <v>1</v>
      </c>
      <c r="F243" s="22">
        <v>1600</v>
      </c>
      <c r="G243" s="22">
        <f t="shared" si="6"/>
        <v>1920</v>
      </c>
      <c r="H243" s="16">
        <f t="shared" si="7"/>
        <v>0</v>
      </c>
      <c r="I243" s="17"/>
      <c r="J243" s="13" t="s">
        <v>27</v>
      </c>
      <c r="L243" s="58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</row>
    <row r="244" spans="1:73" ht="37.5" x14ac:dyDescent="0.3">
      <c r="A244" s="36">
        <v>235</v>
      </c>
      <c r="B244" s="37" t="s">
        <v>496</v>
      </c>
      <c r="C244" s="37" t="s">
        <v>497</v>
      </c>
      <c r="D244" s="36" t="s">
        <v>17</v>
      </c>
      <c r="E244" s="39">
        <v>4</v>
      </c>
      <c r="F244" s="22">
        <v>3200</v>
      </c>
      <c r="G244" s="22">
        <f t="shared" si="6"/>
        <v>15360</v>
      </c>
      <c r="H244" s="16">
        <f t="shared" si="7"/>
        <v>0</v>
      </c>
      <c r="I244" s="17"/>
      <c r="J244" s="13" t="s">
        <v>27</v>
      </c>
      <c r="L244" s="58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</row>
    <row r="245" spans="1:73" ht="20.25" x14ac:dyDescent="0.3">
      <c r="A245" s="36">
        <v>236</v>
      </c>
      <c r="B245" s="37" t="s">
        <v>498</v>
      </c>
      <c r="C245" s="37" t="s">
        <v>499</v>
      </c>
      <c r="D245" s="36" t="s">
        <v>17</v>
      </c>
      <c r="E245" s="39">
        <v>2</v>
      </c>
      <c r="F245" s="22">
        <v>190</v>
      </c>
      <c r="G245" s="22">
        <f t="shared" si="6"/>
        <v>456</v>
      </c>
      <c r="H245" s="16">
        <f t="shared" si="7"/>
        <v>0</v>
      </c>
      <c r="I245" s="17"/>
      <c r="J245" s="13" t="s">
        <v>27</v>
      </c>
      <c r="L245" s="58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</row>
    <row r="246" spans="1:73" ht="37.5" x14ac:dyDescent="0.3">
      <c r="A246" s="36">
        <v>237</v>
      </c>
      <c r="B246" s="37" t="s">
        <v>500</v>
      </c>
      <c r="C246" s="37" t="s">
        <v>501</v>
      </c>
      <c r="D246" s="36" t="s">
        <v>17</v>
      </c>
      <c r="E246" s="39">
        <v>9</v>
      </c>
      <c r="F246" s="22">
        <v>380</v>
      </c>
      <c r="G246" s="22">
        <f t="shared" si="6"/>
        <v>4104</v>
      </c>
      <c r="H246" s="16">
        <f t="shared" si="7"/>
        <v>0</v>
      </c>
      <c r="I246" s="17"/>
      <c r="J246" s="13" t="s">
        <v>27</v>
      </c>
      <c r="L246" s="58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</row>
    <row r="247" spans="1:73" ht="37.5" x14ac:dyDescent="0.3">
      <c r="A247" s="36">
        <v>238</v>
      </c>
      <c r="B247" s="37" t="s">
        <v>502</v>
      </c>
      <c r="C247" s="37" t="s">
        <v>503</v>
      </c>
      <c r="D247" s="36" t="s">
        <v>17</v>
      </c>
      <c r="E247" s="39">
        <v>2</v>
      </c>
      <c r="F247" s="22">
        <v>4000</v>
      </c>
      <c r="G247" s="22">
        <f t="shared" si="6"/>
        <v>9600</v>
      </c>
      <c r="H247" s="16">
        <f t="shared" si="7"/>
        <v>0</v>
      </c>
      <c r="I247" s="17"/>
      <c r="J247" s="13" t="s">
        <v>27</v>
      </c>
      <c r="L247" s="58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</row>
    <row r="248" spans="1:73" ht="20.25" x14ac:dyDescent="0.3">
      <c r="A248" s="36">
        <v>239</v>
      </c>
      <c r="B248" s="37" t="s">
        <v>504</v>
      </c>
      <c r="C248" s="37" t="s">
        <v>505</v>
      </c>
      <c r="D248" s="36" t="s">
        <v>17</v>
      </c>
      <c r="E248" s="39">
        <v>3</v>
      </c>
      <c r="F248" s="22">
        <v>54</v>
      </c>
      <c r="G248" s="22">
        <f t="shared" si="6"/>
        <v>194.4</v>
      </c>
      <c r="H248" s="16">
        <f t="shared" si="7"/>
        <v>0</v>
      </c>
      <c r="I248" s="17"/>
      <c r="J248" s="13" t="s">
        <v>27</v>
      </c>
      <c r="L248" s="58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</row>
    <row r="249" spans="1:73" ht="37.5" x14ac:dyDescent="0.3">
      <c r="A249" s="36">
        <v>240</v>
      </c>
      <c r="B249" s="37" t="s">
        <v>506</v>
      </c>
      <c r="C249" s="37" t="s">
        <v>507</v>
      </c>
      <c r="D249" s="36" t="s">
        <v>17</v>
      </c>
      <c r="E249" s="39">
        <v>12</v>
      </c>
      <c r="F249" s="22">
        <v>310</v>
      </c>
      <c r="G249" s="22">
        <f t="shared" si="6"/>
        <v>4464</v>
      </c>
      <c r="H249" s="16">
        <f t="shared" si="7"/>
        <v>0</v>
      </c>
      <c r="I249" s="17"/>
      <c r="J249" s="13" t="s">
        <v>27</v>
      </c>
      <c r="L249" s="58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</row>
    <row r="250" spans="1:73" ht="37.5" x14ac:dyDescent="0.3">
      <c r="A250" s="36">
        <v>241</v>
      </c>
      <c r="B250" s="37" t="s">
        <v>508</v>
      </c>
      <c r="C250" s="37" t="s">
        <v>509</v>
      </c>
      <c r="D250" s="36" t="s">
        <v>17</v>
      </c>
      <c r="E250" s="39">
        <v>1</v>
      </c>
      <c r="F250" s="22">
        <v>670</v>
      </c>
      <c r="G250" s="22">
        <f t="shared" si="6"/>
        <v>804</v>
      </c>
      <c r="H250" s="16">
        <f t="shared" si="7"/>
        <v>0</v>
      </c>
      <c r="I250" s="17"/>
      <c r="J250" s="13" t="s">
        <v>27</v>
      </c>
      <c r="L250" s="58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</row>
    <row r="251" spans="1:73" ht="37.5" x14ac:dyDescent="0.3">
      <c r="A251" s="36">
        <v>242</v>
      </c>
      <c r="B251" s="37" t="s">
        <v>510</v>
      </c>
      <c r="C251" s="37" t="s">
        <v>511</v>
      </c>
      <c r="D251" s="36" t="s">
        <v>17</v>
      </c>
      <c r="E251" s="39">
        <v>1</v>
      </c>
      <c r="F251" s="22">
        <v>2500</v>
      </c>
      <c r="G251" s="22">
        <f t="shared" si="6"/>
        <v>3000</v>
      </c>
      <c r="H251" s="16">
        <f t="shared" si="7"/>
        <v>0</v>
      </c>
      <c r="I251" s="17"/>
      <c r="J251" s="13" t="s">
        <v>27</v>
      </c>
      <c r="L251" s="58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</row>
    <row r="252" spans="1:73" ht="20.25" x14ac:dyDescent="0.3">
      <c r="A252" s="36">
        <v>243</v>
      </c>
      <c r="B252" s="37" t="s">
        <v>512</v>
      </c>
      <c r="C252" s="37" t="s">
        <v>513</v>
      </c>
      <c r="D252" s="36" t="s">
        <v>17</v>
      </c>
      <c r="E252" s="39">
        <v>3</v>
      </c>
      <c r="F252" s="22">
        <v>200</v>
      </c>
      <c r="G252" s="22">
        <f t="shared" si="6"/>
        <v>720</v>
      </c>
      <c r="H252" s="16">
        <f t="shared" si="7"/>
        <v>0</v>
      </c>
      <c r="I252" s="17"/>
      <c r="J252" s="13" t="s">
        <v>27</v>
      </c>
      <c r="L252" s="58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</row>
    <row r="253" spans="1:73" ht="37.5" x14ac:dyDescent="0.3">
      <c r="A253" s="36">
        <v>244</v>
      </c>
      <c r="B253" s="37" t="s">
        <v>514</v>
      </c>
      <c r="C253" s="37" t="s">
        <v>515</v>
      </c>
      <c r="D253" s="36" t="s">
        <v>17</v>
      </c>
      <c r="E253" s="39">
        <v>1</v>
      </c>
      <c r="F253" s="22">
        <v>1400</v>
      </c>
      <c r="G253" s="22">
        <f t="shared" si="6"/>
        <v>1680</v>
      </c>
      <c r="H253" s="16">
        <f t="shared" si="7"/>
        <v>0</v>
      </c>
      <c r="I253" s="17"/>
      <c r="J253" s="13" t="s">
        <v>27</v>
      </c>
      <c r="L253" s="58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</row>
    <row r="254" spans="1:73" ht="37.5" x14ac:dyDescent="0.3">
      <c r="A254" s="36">
        <v>245</v>
      </c>
      <c r="B254" s="37" t="s">
        <v>516</v>
      </c>
      <c r="C254" s="37" t="s">
        <v>517</v>
      </c>
      <c r="D254" s="36" t="s">
        <v>17</v>
      </c>
      <c r="E254" s="39">
        <v>1</v>
      </c>
      <c r="F254" s="22">
        <v>1400</v>
      </c>
      <c r="G254" s="22">
        <f t="shared" si="6"/>
        <v>1680</v>
      </c>
      <c r="H254" s="16">
        <f t="shared" si="7"/>
        <v>0</v>
      </c>
      <c r="I254" s="17"/>
      <c r="J254" s="13" t="s">
        <v>27</v>
      </c>
      <c r="L254" s="58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</row>
    <row r="255" spans="1:73" ht="37.5" x14ac:dyDescent="0.3">
      <c r="A255" s="36">
        <v>246</v>
      </c>
      <c r="B255" s="37" t="s">
        <v>518</v>
      </c>
      <c r="C255" s="37" t="s">
        <v>519</v>
      </c>
      <c r="D255" s="36" t="s">
        <v>17</v>
      </c>
      <c r="E255" s="39">
        <v>1</v>
      </c>
      <c r="F255" s="22">
        <v>7800</v>
      </c>
      <c r="G255" s="22">
        <f t="shared" si="6"/>
        <v>9360</v>
      </c>
      <c r="H255" s="16">
        <f t="shared" si="7"/>
        <v>0</v>
      </c>
      <c r="I255" s="17"/>
      <c r="J255" s="13" t="s">
        <v>27</v>
      </c>
      <c r="L255" s="58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</row>
    <row r="256" spans="1:73" ht="20.25" x14ac:dyDescent="0.3">
      <c r="A256" s="36">
        <v>247</v>
      </c>
      <c r="B256" s="37" t="s">
        <v>520</v>
      </c>
      <c r="C256" s="37" t="s">
        <v>521</v>
      </c>
      <c r="D256" s="36" t="s">
        <v>17</v>
      </c>
      <c r="E256" s="39">
        <v>3</v>
      </c>
      <c r="F256" s="22">
        <v>180</v>
      </c>
      <c r="G256" s="22">
        <f t="shared" si="6"/>
        <v>648</v>
      </c>
      <c r="H256" s="16">
        <f t="shared" si="7"/>
        <v>0</v>
      </c>
      <c r="I256" s="17"/>
      <c r="J256" s="13" t="s">
        <v>27</v>
      </c>
      <c r="L256" s="58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</row>
    <row r="257" spans="1:73" ht="20.25" x14ac:dyDescent="0.3">
      <c r="A257" s="36">
        <v>248</v>
      </c>
      <c r="B257" s="37" t="s">
        <v>522</v>
      </c>
      <c r="C257" s="37" t="s">
        <v>523</v>
      </c>
      <c r="D257" s="36" t="s">
        <v>17</v>
      </c>
      <c r="E257" s="39">
        <v>2</v>
      </c>
      <c r="F257" s="22">
        <v>190</v>
      </c>
      <c r="G257" s="22">
        <f t="shared" si="6"/>
        <v>456</v>
      </c>
      <c r="H257" s="16">
        <f t="shared" si="7"/>
        <v>0</v>
      </c>
      <c r="I257" s="17"/>
      <c r="J257" s="13" t="s">
        <v>27</v>
      </c>
      <c r="L257" s="58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</row>
    <row r="258" spans="1:73" ht="20.25" x14ac:dyDescent="0.3">
      <c r="A258" s="36">
        <v>249</v>
      </c>
      <c r="B258" s="37" t="s">
        <v>524</v>
      </c>
      <c r="C258" s="37" t="s">
        <v>525</v>
      </c>
      <c r="D258" s="36" t="s">
        <v>17</v>
      </c>
      <c r="E258" s="39">
        <v>1</v>
      </c>
      <c r="F258" s="22">
        <v>80</v>
      </c>
      <c r="G258" s="22">
        <f t="shared" si="6"/>
        <v>96</v>
      </c>
      <c r="H258" s="16">
        <f t="shared" si="7"/>
        <v>0</v>
      </c>
      <c r="I258" s="17"/>
      <c r="J258" s="13" t="s">
        <v>27</v>
      </c>
      <c r="L258" s="58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</row>
    <row r="259" spans="1:73" ht="20.25" x14ac:dyDescent="0.3">
      <c r="A259" s="36">
        <v>250</v>
      </c>
      <c r="B259" s="37" t="s">
        <v>526</v>
      </c>
      <c r="C259" s="37" t="s">
        <v>527</v>
      </c>
      <c r="D259" s="36" t="s">
        <v>17</v>
      </c>
      <c r="E259" s="39">
        <v>3</v>
      </c>
      <c r="F259" s="22">
        <v>54</v>
      </c>
      <c r="G259" s="22">
        <f t="shared" si="6"/>
        <v>194.4</v>
      </c>
      <c r="H259" s="16">
        <f t="shared" si="7"/>
        <v>0</v>
      </c>
      <c r="I259" s="17"/>
      <c r="J259" s="13" t="s">
        <v>27</v>
      </c>
      <c r="L259" s="58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</row>
    <row r="260" spans="1:73" ht="20.25" x14ac:dyDescent="0.3">
      <c r="A260" s="36">
        <v>251</v>
      </c>
      <c r="B260" s="37" t="s">
        <v>528</v>
      </c>
      <c r="C260" s="37" t="s">
        <v>529</v>
      </c>
      <c r="D260" s="36" t="s">
        <v>17</v>
      </c>
      <c r="E260" s="39">
        <v>1</v>
      </c>
      <c r="F260" s="22">
        <v>4500</v>
      </c>
      <c r="G260" s="22">
        <f t="shared" si="6"/>
        <v>5400</v>
      </c>
      <c r="H260" s="16">
        <f t="shared" si="7"/>
        <v>0</v>
      </c>
      <c r="I260" s="17"/>
      <c r="J260" s="13" t="s">
        <v>27</v>
      </c>
      <c r="L260" s="58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</row>
    <row r="261" spans="1:73" ht="37.5" x14ac:dyDescent="0.3">
      <c r="A261" s="36">
        <v>252</v>
      </c>
      <c r="B261" s="37" t="s">
        <v>530</v>
      </c>
      <c r="C261" s="37" t="s">
        <v>531</v>
      </c>
      <c r="D261" s="36" t="s">
        <v>17</v>
      </c>
      <c r="E261" s="39">
        <v>3</v>
      </c>
      <c r="F261" s="22">
        <v>190</v>
      </c>
      <c r="G261" s="22">
        <f t="shared" si="6"/>
        <v>684</v>
      </c>
      <c r="H261" s="16">
        <f t="shared" si="7"/>
        <v>0</v>
      </c>
      <c r="I261" s="17"/>
      <c r="J261" s="13" t="s">
        <v>27</v>
      </c>
      <c r="L261" s="58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</row>
    <row r="262" spans="1:73" ht="37.5" x14ac:dyDescent="0.3">
      <c r="A262" s="36">
        <v>253</v>
      </c>
      <c r="B262" s="37" t="s">
        <v>532</v>
      </c>
      <c r="C262" s="37" t="s">
        <v>533</v>
      </c>
      <c r="D262" s="36" t="s">
        <v>17</v>
      </c>
      <c r="E262" s="39">
        <v>3</v>
      </c>
      <c r="F262" s="33">
        <v>1500</v>
      </c>
      <c r="G262" s="33">
        <f t="shared" si="6"/>
        <v>5400</v>
      </c>
      <c r="H262" s="34" t="e">
        <f t="shared" si="7"/>
        <v>#VALUE!</v>
      </c>
      <c r="I262" s="35" t="s">
        <v>808</v>
      </c>
      <c r="J262" s="31" t="s">
        <v>27</v>
      </c>
      <c r="K262" s="32"/>
      <c r="L262" s="58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</row>
    <row r="263" spans="1:73" ht="20.25" x14ac:dyDescent="0.3">
      <c r="A263" s="36">
        <v>254</v>
      </c>
      <c r="B263" s="37" t="s">
        <v>534</v>
      </c>
      <c r="C263" s="37" t="s">
        <v>535</v>
      </c>
      <c r="D263" s="36" t="s">
        <v>17</v>
      </c>
      <c r="E263" s="39">
        <v>2</v>
      </c>
      <c r="F263" s="22">
        <v>280</v>
      </c>
      <c r="G263" s="22">
        <f t="shared" si="6"/>
        <v>672</v>
      </c>
      <c r="H263" s="16">
        <f t="shared" si="7"/>
        <v>0</v>
      </c>
      <c r="I263" s="17"/>
      <c r="J263" s="13" t="s">
        <v>27</v>
      </c>
      <c r="L263" s="58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</row>
    <row r="264" spans="1:73" ht="20.25" x14ac:dyDescent="0.3">
      <c r="A264" s="36">
        <v>255</v>
      </c>
      <c r="B264" s="37" t="s">
        <v>536</v>
      </c>
      <c r="C264" s="37" t="s">
        <v>537</v>
      </c>
      <c r="D264" s="36" t="s">
        <v>17</v>
      </c>
      <c r="E264" s="39">
        <v>1</v>
      </c>
      <c r="F264" s="22">
        <v>150</v>
      </c>
      <c r="G264" s="22">
        <f t="shared" si="6"/>
        <v>180</v>
      </c>
      <c r="H264" s="16">
        <f t="shared" si="7"/>
        <v>0</v>
      </c>
      <c r="I264" s="17"/>
      <c r="J264" s="13" t="s">
        <v>27</v>
      </c>
      <c r="L264" s="58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</row>
    <row r="265" spans="1:73" ht="37.5" x14ac:dyDescent="0.3">
      <c r="A265" s="36">
        <v>256</v>
      </c>
      <c r="B265" s="37" t="s">
        <v>538</v>
      </c>
      <c r="C265" s="37" t="s">
        <v>539</v>
      </c>
      <c r="D265" s="36" t="s">
        <v>17</v>
      </c>
      <c r="E265" s="39">
        <v>1</v>
      </c>
      <c r="F265" s="22">
        <v>2100</v>
      </c>
      <c r="G265" s="22">
        <f t="shared" si="6"/>
        <v>2520</v>
      </c>
      <c r="H265" s="16">
        <f t="shared" si="7"/>
        <v>0</v>
      </c>
      <c r="I265" s="17"/>
      <c r="J265" s="13" t="s">
        <v>27</v>
      </c>
      <c r="L265" s="58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</row>
    <row r="266" spans="1:73" ht="37.5" x14ac:dyDescent="0.3">
      <c r="A266" s="36">
        <v>257</v>
      </c>
      <c r="B266" s="37" t="s">
        <v>540</v>
      </c>
      <c r="C266" s="37" t="s">
        <v>541</v>
      </c>
      <c r="D266" s="36" t="s">
        <v>17</v>
      </c>
      <c r="E266" s="39">
        <v>1</v>
      </c>
      <c r="F266" s="22">
        <v>80</v>
      </c>
      <c r="G266" s="22">
        <f t="shared" si="6"/>
        <v>96</v>
      </c>
      <c r="H266" s="16">
        <f t="shared" si="7"/>
        <v>0</v>
      </c>
      <c r="I266" s="17"/>
      <c r="J266" s="13" t="s">
        <v>27</v>
      </c>
      <c r="L266" s="58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</row>
    <row r="267" spans="1:73" ht="20.25" x14ac:dyDescent="0.3">
      <c r="A267" s="36">
        <v>258</v>
      </c>
      <c r="B267" s="37" t="s">
        <v>542</v>
      </c>
      <c r="C267" s="37" t="s">
        <v>543</v>
      </c>
      <c r="D267" s="36" t="s">
        <v>17</v>
      </c>
      <c r="E267" s="39">
        <v>4</v>
      </c>
      <c r="F267" s="22">
        <v>53</v>
      </c>
      <c r="G267" s="22">
        <f t="shared" ref="G267:G330" si="8">E267*F267*1.2</f>
        <v>254.39999999999998</v>
      </c>
      <c r="H267" s="16">
        <f t="shared" ref="H267:H330" si="9">I267*100/120</f>
        <v>0</v>
      </c>
      <c r="I267" s="17"/>
      <c r="J267" s="13" t="s">
        <v>27</v>
      </c>
      <c r="L267" s="58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</row>
    <row r="268" spans="1:73" ht="93.75" x14ac:dyDescent="0.3">
      <c r="A268" s="36">
        <v>259</v>
      </c>
      <c r="B268" s="37" t="s">
        <v>544</v>
      </c>
      <c r="C268" s="37" t="s">
        <v>545</v>
      </c>
      <c r="D268" s="36" t="s">
        <v>149</v>
      </c>
      <c r="E268" s="39">
        <v>720</v>
      </c>
      <c r="F268" s="22">
        <v>230</v>
      </c>
      <c r="G268" s="22">
        <f t="shared" si="8"/>
        <v>198720</v>
      </c>
      <c r="H268" s="16">
        <f t="shared" si="9"/>
        <v>0</v>
      </c>
      <c r="I268" s="17"/>
      <c r="J268" s="13" t="s">
        <v>27</v>
      </c>
      <c r="L268" s="58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</row>
    <row r="269" spans="1:73" ht="37.5" x14ac:dyDescent="0.3">
      <c r="A269" s="36">
        <v>260</v>
      </c>
      <c r="B269" s="37" t="s">
        <v>546</v>
      </c>
      <c r="C269" s="37" t="s">
        <v>547</v>
      </c>
      <c r="D269" s="36" t="s">
        <v>17</v>
      </c>
      <c r="E269" s="39">
        <v>1</v>
      </c>
      <c r="F269" s="22">
        <v>690</v>
      </c>
      <c r="G269" s="22">
        <f t="shared" si="8"/>
        <v>828</v>
      </c>
      <c r="H269" s="16">
        <f t="shared" si="9"/>
        <v>0</v>
      </c>
      <c r="I269" s="17"/>
      <c r="J269" s="13" t="s">
        <v>27</v>
      </c>
      <c r="L269" s="58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</row>
    <row r="270" spans="1:73" ht="20.25" x14ac:dyDescent="0.3">
      <c r="A270" s="36">
        <v>261</v>
      </c>
      <c r="B270" s="37" t="s">
        <v>548</v>
      </c>
      <c r="C270" s="37" t="s">
        <v>549</v>
      </c>
      <c r="D270" s="36" t="s">
        <v>17</v>
      </c>
      <c r="E270" s="39">
        <v>2</v>
      </c>
      <c r="F270" s="22">
        <v>160</v>
      </c>
      <c r="G270" s="22">
        <f t="shared" si="8"/>
        <v>384</v>
      </c>
      <c r="H270" s="16">
        <f t="shared" si="9"/>
        <v>0</v>
      </c>
      <c r="I270" s="17"/>
      <c r="J270" s="13" t="s">
        <v>27</v>
      </c>
      <c r="L270" s="58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</row>
    <row r="271" spans="1:73" ht="37.5" x14ac:dyDescent="0.3">
      <c r="A271" s="36">
        <v>262</v>
      </c>
      <c r="B271" s="37" t="s">
        <v>550</v>
      </c>
      <c r="C271" s="37" t="s">
        <v>551</v>
      </c>
      <c r="D271" s="36" t="s">
        <v>17</v>
      </c>
      <c r="E271" s="39">
        <v>1</v>
      </c>
      <c r="F271" s="22">
        <v>530</v>
      </c>
      <c r="G271" s="22">
        <f t="shared" si="8"/>
        <v>636</v>
      </c>
      <c r="H271" s="16">
        <f t="shared" si="9"/>
        <v>0</v>
      </c>
      <c r="I271" s="17"/>
      <c r="J271" s="13" t="s">
        <v>27</v>
      </c>
      <c r="L271" s="58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</row>
    <row r="272" spans="1:73" ht="20.25" x14ac:dyDescent="0.3">
      <c r="A272" s="36">
        <v>263</v>
      </c>
      <c r="B272" s="37" t="s">
        <v>552</v>
      </c>
      <c r="C272" s="37" t="s">
        <v>553</v>
      </c>
      <c r="D272" s="36" t="s">
        <v>17</v>
      </c>
      <c r="E272" s="39">
        <v>10</v>
      </c>
      <c r="F272" s="22">
        <v>68</v>
      </c>
      <c r="G272" s="22">
        <f t="shared" si="8"/>
        <v>816</v>
      </c>
      <c r="H272" s="16">
        <f t="shared" si="9"/>
        <v>0</v>
      </c>
      <c r="I272" s="17"/>
      <c r="J272" s="13" t="s">
        <v>27</v>
      </c>
      <c r="L272" s="58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</row>
    <row r="273" spans="1:73" ht="20.25" x14ac:dyDescent="0.3">
      <c r="A273" s="36">
        <v>264</v>
      </c>
      <c r="B273" s="37" t="s">
        <v>554</v>
      </c>
      <c r="C273" s="37" t="s">
        <v>555</v>
      </c>
      <c r="D273" s="36" t="s">
        <v>149</v>
      </c>
      <c r="E273" s="39">
        <v>15</v>
      </c>
      <c r="F273" s="22">
        <v>17</v>
      </c>
      <c r="G273" s="22">
        <f t="shared" si="8"/>
        <v>306</v>
      </c>
      <c r="H273" s="16">
        <f t="shared" si="9"/>
        <v>0</v>
      </c>
      <c r="I273" s="17"/>
      <c r="J273" s="13" t="s">
        <v>27</v>
      </c>
      <c r="L273" s="58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</row>
    <row r="274" spans="1:73" ht="20.25" x14ac:dyDescent="0.3">
      <c r="A274" s="36">
        <v>265</v>
      </c>
      <c r="B274" s="37" t="s">
        <v>556</v>
      </c>
      <c r="C274" s="37" t="s">
        <v>557</v>
      </c>
      <c r="D274" s="36" t="s">
        <v>17</v>
      </c>
      <c r="E274" s="39">
        <v>1</v>
      </c>
      <c r="F274" s="22">
        <v>120</v>
      </c>
      <c r="G274" s="22">
        <f t="shared" si="8"/>
        <v>144</v>
      </c>
      <c r="H274" s="16">
        <f t="shared" si="9"/>
        <v>0</v>
      </c>
      <c r="I274" s="17"/>
      <c r="J274" s="13" t="s">
        <v>27</v>
      </c>
      <c r="L274" s="58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</row>
    <row r="275" spans="1:73" ht="20.25" x14ac:dyDescent="0.3">
      <c r="A275" s="36">
        <v>266</v>
      </c>
      <c r="B275" s="37" t="s">
        <v>558</v>
      </c>
      <c r="C275" s="37" t="s">
        <v>559</v>
      </c>
      <c r="D275" s="36" t="s">
        <v>17</v>
      </c>
      <c r="E275" s="39">
        <v>24</v>
      </c>
      <c r="F275" s="22">
        <v>1</v>
      </c>
      <c r="G275" s="22">
        <f t="shared" si="8"/>
        <v>28.799999999999997</v>
      </c>
      <c r="H275" s="16">
        <f t="shared" si="9"/>
        <v>0</v>
      </c>
      <c r="I275" s="17"/>
      <c r="J275" s="13" t="s">
        <v>27</v>
      </c>
      <c r="L275" s="58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</row>
    <row r="276" spans="1:73" ht="20.25" x14ac:dyDescent="0.3">
      <c r="A276" s="36">
        <v>267</v>
      </c>
      <c r="B276" s="37" t="s">
        <v>560</v>
      </c>
      <c r="C276" s="37" t="s">
        <v>561</v>
      </c>
      <c r="D276" s="36" t="s">
        <v>17</v>
      </c>
      <c r="E276" s="39">
        <v>42</v>
      </c>
      <c r="F276" s="22">
        <v>110</v>
      </c>
      <c r="G276" s="22">
        <f t="shared" si="8"/>
        <v>5544</v>
      </c>
      <c r="H276" s="16">
        <f t="shared" si="9"/>
        <v>0</v>
      </c>
      <c r="I276" s="17"/>
      <c r="J276" s="13" t="s">
        <v>27</v>
      </c>
      <c r="L276" s="58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</row>
    <row r="277" spans="1:73" ht="37.5" x14ac:dyDescent="0.3">
      <c r="A277" s="36">
        <v>268</v>
      </c>
      <c r="B277" s="37" t="s">
        <v>562</v>
      </c>
      <c r="C277" s="37" t="s">
        <v>563</v>
      </c>
      <c r="D277" s="36" t="s">
        <v>17</v>
      </c>
      <c r="E277" s="39">
        <v>1</v>
      </c>
      <c r="F277" s="22">
        <v>190</v>
      </c>
      <c r="G277" s="22">
        <f t="shared" si="8"/>
        <v>228</v>
      </c>
      <c r="H277" s="16">
        <f t="shared" si="9"/>
        <v>0</v>
      </c>
      <c r="I277" s="17"/>
      <c r="J277" s="13" t="s">
        <v>27</v>
      </c>
      <c r="L277" s="58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</row>
    <row r="278" spans="1:73" ht="20.25" x14ac:dyDescent="0.3">
      <c r="A278" s="36">
        <v>269</v>
      </c>
      <c r="B278" s="37" t="s">
        <v>564</v>
      </c>
      <c r="C278" s="37" t="s">
        <v>565</v>
      </c>
      <c r="D278" s="36" t="s">
        <v>17</v>
      </c>
      <c r="E278" s="39">
        <v>10</v>
      </c>
      <c r="F278" s="22">
        <v>40</v>
      </c>
      <c r="G278" s="22">
        <f t="shared" si="8"/>
        <v>480</v>
      </c>
      <c r="H278" s="16">
        <f t="shared" si="9"/>
        <v>0</v>
      </c>
      <c r="I278" s="17"/>
      <c r="J278" s="13" t="s">
        <v>27</v>
      </c>
      <c r="L278" s="58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</row>
    <row r="279" spans="1:73" ht="37.5" x14ac:dyDescent="0.3">
      <c r="A279" s="36">
        <v>270</v>
      </c>
      <c r="B279" s="37" t="s">
        <v>566</v>
      </c>
      <c r="C279" s="37" t="s">
        <v>567</v>
      </c>
      <c r="D279" s="36" t="s">
        <v>17</v>
      </c>
      <c r="E279" s="39">
        <v>1</v>
      </c>
      <c r="F279" s="22">
        <v>63</v>
      </c>
      <c r="G279" s="22">
        <f t="shared" si="8"/>
        <v>75.599999999999994</v>
      </c>
      <c r="H279" s="16">
        <f t="shared" si="9"/>
        <v>0</v>
      </c>
      <c r="I279" s="17"/>
      <c r="J279" s="13" t="s">
        <v>27</v>
      </c>
      <c r="L279" s="58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</row>
    <row r="280" spans="1:73" ht="20.25" x14ac:dyDescent="0.3">
      <c r="A280" s="36">
        <v>271</v>
      </c>
      <c r="B280" s="37" t="s">
        <v>568</v>
      </c>
      <c r="C280" s="37" t="s">
        <v>569</v>
      </c>
      <c r="D280" s="36" t="s">
        <v>17</v>
      </c>
      <c r="E280" s="39">
        <v>3</v>
      </c>
      <c r="F280" s="22">
        <v>4</v>
      </c>
      <c r="G280" s="22">
        <f t="shared" si="8"/>
        <v>14.399999999999999</v>
      </c>
      <c r="H280" s="16">
        <f t="shared" si="9"/>
        <v>0</v>
      </c>
      <c r="I280" s="17"/>
      <c r="J280" s="13" t="s">
        <v>27</v>
      </c>
      <c r="L280" s="58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</row>
    <row r="281" spans="1:73" ht="20.25" x14ac:dyDescent="0.3">
      <c r="A281" s="36">
        <v>272</v>
      </c>
      <c r="B281" s="37" t="s">
        <v>570</v>
      </c>
      <c r="C281" s="37" t="s">
        <v>571</v>
      </c>
      <c r="D281" s="36" t="s">
        <v>17</v>
      </c>
      <c r="E281" s="39">
        <v>108.99999999999999</v>
      </c>
      <c r="F281" s="22">
        <v>7</v>
      </c>
      <c r="G281" s="22">
        <f t="shared" si="8"/>
        <v>915.5999999999998</v>
      </c>
      <c r="H281" s="16">
        <f t="shared" si="9"/>
        <v>0</v>
      </c>
      <c r="I281" s="17"/>
      <c r="J281" s="13" t="s">
        <v>27</v>
      </c>
      <c r="L281" s="58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</row>
    <row r="282" spans="1:73" ht="37.5" x14ac:dyDescent="0.3">
      <c r="A282" s="36">
        <v>273</v>
      </c>
      <c r="B282" s="37" t="s">
        <v>572</v>
      </c>
      <c r="C282" s="37" t="s">
        <v>573</v>
      </c>
      <c r="D282" s="36" t="s">
        <v>17</v>
      </c>
      <c r="E282" s="39">
        <v>6</v>
      </c>
      <c r="F282" s="22">
        <v>54</v>
      </c>
      <c r="G282" s="22">
        <f t="shared" si="8"/>
        <v>388.8</v>
      </c>
      <c r="H282" s="16">
        <f t="shared" si="9"/>
        <v>0</v>
      </c>
      <c r="I282" s="17"/>
      <c r="J282" s="13" t="s">
        <v>27</v>
      </c>
      <c r="L282" s="58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</row>
    <row r="283" spans="1:73" ht="20.25" x14ac:dyDescent="0.3">
      <c r="A283" s="36">
        <v>274</v>
      </c>
      <c r="B283" s="37" t="s">
        <v>574</v>
      </c>
      <c r="C283" s="37" t="s">
        <v>575</v>
      </c>
      <c r="D283" s="36" t="s">
        <v>17</v>
      </c>
      <c r="E283" s="39">
        <v>1</v>
      </c>
      <c r="F283" s="22">
        <v>170</v>
      </c>
      <c r="G283" s="22">
        <f t="shared" si="8"/>
        <v>204</v>
      </c>
      <c r="H283" s="16">
        <f t="shared" si="9"/>
        <v>0</v>
      </c>
      <c r="I283" s="17"/>
      <c r="J283" s="13" t="s">
        <v>27</v>
      </c>
      <c r="L283" s="58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</row>
    <row r="284" spans="1:73" ht="20.25" x14ac:dyDescent="0.3">
      <c r="A284" s="36">
        <v>275</v>
      </c>
      <c r="B284" s="37" t="s">
        <v>576</v>
      </c>
      <c r="C284" s="37" t="s">
        <v>577</v>
      </c>
      <c r="D284" s="36" t="s">
        <v>17</v>
      </c>
      <c r="E284" s="39">
        <v>1</v>
      </c>
      <c r="F284" s="22">
        <v>390</v>
      </c>
      <c r="G284" s="22">
        <f t="shared" si="8"/>
        <v>468</v>
      </c>
      <c r="H284" s="16">
        <f t="shared" si="9"/>
        <v>0</v>
      </c>
      <c r="I284" s="17"/>
      <c r="J284" s="13" t="s">
        <v>27</v>
      </c>
      <c r="L284" s="58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</row>
    <row r="285" spans="1:73" ht="37.5" x14ac:dyDescent="0.3">
      <c r="A285" s="36">
        <v>276</v>
      </c>
      <c r="B285" s="37" t="s">
        <v>578</v>
      </c>
      <c r="C285" s="37" t="s">
        <v>579</v>
      </c>
      <c r="D285" s="36" t="s">
        <v>17</v>
      </c>
      <c r="E285" s="39">
        <v>3</v>
      </c>
      <c r="F285" s="22">
        <v>230</v>
      </c>
      <c r="G285" s="22">
        <f t="shared" si="8"/>
        <v>828</v>
      </c>
      <c r="H285" s="16">
        <f t="shared" si="9"/>
        <v>0</v>
      </c>
      <c r="I285" s="17"/>
      <c r="J285" s="13" t="s">
        <v>27</v>
      </c>
      <c r="L285" s="58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</row>
    <row r="286" spans="1:73" ht="37.5" x14ac:dyDescent="0.3">
      <c r="A286" s="36">
        <v>277</v>
      </c>
      <c r="B286" s="37" t="s">
        <v>580</v>
      </c>
      <c r="C286" s="37" t="s">
        <v>581</v>
      </c>
      <c r="D286" s="36" t="s">
        <v>17</v>
      </c>
      <c r="E286" s="39">
        <v>3</v>
      </c>
      <c r="F286" s="22">
        <v>41</v>
      </c>
      <c r="G286" s="22">
        <f t="shared" si="8"/>
        <v>147.6</v>
      </c>
      <c r="H286" s="16">
        <f t="shared" si="9"/>
        <v>0</v>
      </c>
      <c r="I286" s="17"/>
      <c r="J286" s="13" t="s">
        <v>27</v>
      </c>
      <c r="L286" s="58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</row>
    <row r="287" spans="1:73" ht="20.25" x14ac:dyDescent="0.3">
      <c r="A287" s="36">
        <v>278</v>
      </c>
      <c r="B287" s="37" t="s">
        <v>582</v>
      </c>
      <c r="C287" s="37" t="s">
        <v>583</v>
      </c>
      <c r="D287" s="36" t="s">
        <v>17</v>
      </c>
      <c r="E287" s="39">
        <v>1</v>
      </c>
      <c r="F287" s="22">
        <v>80</v>
      </c>
      <c r="G287" s="22">
        <f t="shared" si="8"/>
        <v>96</v>
      </c>
      <c r="H287" s="16">
        <f t="shared" si="9"/>
        <v>0</v>
      </c>
      <c r="I287" s="17"/>
      <c r="J287" s="13" t="s">
        <v>27</v>
      </c>
      <c r="L287" s="58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</row>
    <row r="288" spans="1:73" ht="20.25" x14ac:dyDescent="0.3">
      <c r="A288" s="36">
        <v>279</v>
      </c>
      <c r="B288" s="37" t="s">
        <v>584</v>
      </c>
      <c r="C288" s="37" t="s">
        <v>585</v>
      </c>
      <c r="D288" s="36" t="s">
        <v>17</v>
      </c>
      <c r="E288" s="39">
        <v>48</v>
      </c>
      <c r="F288" s="22">
        <v>14</v>
      </c>
      <c r="G288" s="22">
        <f t="shared" si="8"/>
        <v>806.4</v>
      </c>
      <c r="H288" s="16">
        <f t="shared" si="9"/>
        <v>0</v>
      </c>
      <c r="I288" s="17"/>
      <c r="J288" s="13" t="s">
        <v>27</v>
      </c>
      <c r="L288" s="58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</row>
    <row r="289" spans="1:73" ht="37.5" x14ac:dyDescent="0.3">
      <c r="A289" s="36">
        <v>280</v>
      </c>
      <c r="B289" s="37" t="s">
        <v>586</v>
      </c>
      <c r="C289" s="37" t="s">
        <v>587</v>
      </c>
      <c r="D289" s="36" t="s">
        <v>17</v>
      </c>
      <c r="E289" s="39">
        <v>2</v>
      </c>
      <c r="F289" s="22">
        <v>360</v>
      </c>
      <c r="G289" s="22">
        <f t="shared" si="8"/>
        <v>864</v>
      </c>
      <c r="H289" s="16">
        <f t="shared" si="9"/>
        <v>0</v>
      </c>
      <c r="I289" s="17"/>
      <c r="J289" s="13" t="s">
        <v>27</v>
      </c>
      <c r="L289" s="58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</row>
    <row r="290" spans="1:73" ht="37.5" x14ac:dyDescent="0.3">
      <c r="A290" s="36">
        <v>281</v>
      </c>
      <c r="B290" s="37" t="s">
        <v>588</v>
      </c>
      <c r="C290" s="37" t="s">
        <v>589</v>
      </c>
      <c r="D290" s="36" t="s">
        <v>17</v>
      </c>
      <c r="E290" s="39">
        <v>4</v>
      </c>
      <c r="F290" s="22">
        <v>12</v>
      </c>
      <c r="G290" s="22">
        <f t="shared" si="8"/>
        <v>57.599999999999994</v>
      </c>
      <c r="H290" s="16">
        <f t="shared" si="9"/>
        <v>0</v>
      </c>
      <c r="I290" s="17"/>
      <c r="J290" s="13" t="s">
        <v>27</v>
      </c>
      <c r="L290" s="58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</row>
    <row r="291" spans="1:73" ht="20.25" x14ac:dyDescent="0.3">
      <c r="A291" s="36">
        <v>282</v>
      </c>
      <c r="B291" s="37" t="s">
        <v>590</v>
      </c>
      <c r="C291" s="37" t="s">
        <v>591</v>
      </c>
      <c r="D291" s="36" t="s">
        <v>17</v>
      </c>
      <c r="E291" s="39">
        <v>2</v>
      </c>
      <c r="F291" s="22">
        <v>290</v>
      </c>
      <c r="G291" s="22">
        <f t="shared" si="8"/>
        <v>696</v>
      </c>
      <c r="H291" s="16">
        <f t="shared" si="9"/>
        <v>0</v>
      </c>
      <c r="I291" s="17"/>
      <c r="J291" s="13" t="s">
        <v>27</v>
      </c>
      <c r="L291" s="58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</row>
    <row r="292" spans="1:73" ht="20.25" x14ac:dyDescent="0.3">
      <c r="A292" s="36">
        <v>283</v>
      </c>
      <c r="B292" s="37" t="s">
        <v>592</v>
      </c>
      <c r="C292" s="37" t="s">
        <v>593</v>
      </c>
      <c r="D292" s="36" t="s">
        <v>17</v>
      </c>
      <c r="E292" s="39">
        <v>38</v>
      </c>
      <c r="F292" s="22">
        <v>20</v>
      </c>
      <c r="G292" s="22">
        <f t="shared" si="8"/>
        <v>912</v>
      </c>
      <c r="H292" s="16">
        <f t="shared" si="9"/>
        <v>0</v>
      </c>
      <c r="I292" s="17"/>
      <c r="J292" s="13" t="s">
        <v>27</v>
      </c>
      <c r="L292" s="58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</row>
    <row r="293" spans="1:73" ht="20.25" x14ac:dyDescent="0.3">
      <c r="A293" s="36">
        <v>284</v>
      </c>
      <c r="B293" s="37" t="s">
        <v>594</v>
      </c>
      <c r="C293" s="37" t="s">
        <v>595</v>
      </c>
      <c r="D293" s="36" t="s">
        <v>17</v>
      </c>
      <c r="E293" s="39">
        <v>2</v>
      </c>
      <c r="F293" s="22">
        <v>43</v>
      </c>
      <c r="G293" s="22">
        <f t="shared" si="8"/>
        <v>103.2</v>
      </c>
      <c r="H293" s="16">
        <f t="shared" si="9"/>
        <v>0</v>
      </c>
      <c r="I293" s="17"/>
      <c r="J293" s="13" t="s">
        <v>27</v>
      </c>
      <c r="L293" s="58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</row>
    <row r="294" spans="1:73" ht="20.25" x14ac:dyDescent="0.3">
      <c r="A294" s="36">
        <v>285</v>
      </c>
      <c r="B294" s="37" t="s">
        <v>596</v>
      </c>
      <c r="C294" s="37" t="s">
        <v>597</v>
      </c>
      <c r="D294" s="36" t="s">
        <v>17</v>
      </c>
      <c r="E294" s="39">
        <v>2</v>
      </c>
      <c r="F294" s="22">
        <v>50</v>
      </c>
      <c r="G294" s="22">
        <f t="shared" si="8"/>
        <v>120</v>
      </c>
      <c r="H294" s="16">
        <f t="shared" si="9"/>
        <v>0</v>
      </c>
      <c r="I294" s="17"/>
      <c r="J294" s="13" t="s">
        <v>27</v>
      </c>
      <c r="L294" s="58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</row>
    <row r="295" spans="1:73" ht="37.5" x14ac:dyDescent="0.3">
      <c r="A295" s="36">
        <v>286</v>
      </c>
      <c r="B295" s="37" t="s">
        <v>598</v>
      </c>
      <c r="C295" s="37" t="s">
        <v>599</v>
      </c>
      <c r="D295" s="36" t="s">
        <v>17</v>
      </c>
      <c r="E295" s="39">
        <v>1</v>
      </c>
      <c r="F295" s="22">
        <v>600</v>
      </c>
      <c r="G295" s="22">
        <f t="shared" si="8"/>
        <v>720</v>
      </c>
      <c r="H295" s="16">
        <f t="shared" si="9"/>
        <v>0</v>
      </c>
      <c r="I295" s="17"/>
      <c r="J295" s="13" t="s">
        <v>27</v>
      </c>
      <c r="L295" s="58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</row>
    <row r="296" spans="1:73" ht="37.5" x14ac:dyDescent="0.3">
      <c r="A296" s="36">
        <v>287</v>
      </c>
      <c r="B296" s="37" t="s">
        <v>600</v>
      </c>
      <c r="C296" s="37" t="s">
        <v>601</v>
      </c>
      <c r="D296" s="36" t="s">
        <v>17</v>
      </c>
      <c r="E296" s="39">
        <v>25</v>
      </c>
      <c r="F296" s="22">
        <v>17</v>
      </c>
      <c r="G296" s="22">
        <f t="shared" si="8"/>
        <v>510</v>
      </c>
      <c r="H296" s="16">
        <f t="shared" si="9"/>
        <v>0</v>
      </c>
      <c r="I296" s="17"/>
      <c r="J296" s="13" t="s">
        <v>27</v>
      </c>
      <c r="L296" s="58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</row>
    <row r="297" spans="1:73" ht="20.25" x14ac:dyDescent="0.3">
      <c r="A297" s="36">
        <v>288</v>
      </c>
      <c r="B297" s="37" t="s">
        <v>602</v>
      </c>
      <c r="C297" s="37" t="s">
        <v>603</v>
      </c>
      <c r="D297" s="36" t="s">
        <v>17</v>
      </c>
      <c r="E297" s="39">
        <v>1</v>
      </c>
      <c r="F297" s="22">
        <v>50</v>
      </c>
      <c r="G297" s="22">
        <f t="shared" si="8"/>
        <v>60</v>
      </c>
      <c r="H297" s="16">
        <f t="shared" si="9"/>
        <v>0</v>
      </c>
      <c r="I297" s="17"/>
      <c r="J297" s="13" t="s">
        <v>27</v>
      </c>
      <c r="L297" s="58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</row>
    <row r="298" spans="1:73" ht="20.25" x14ac:dyDescent="0.3">
      <c r="A298" s="36">
        <v>289</v>
      </c>
      <c r="B298" s="37" t="s">
        <v>604</v>
      </c>
      <c r="C298" s="37" t="s">
        <v>605</v>
      </c>
      <c r="D298" s="36" t="s">
        <v>17</v>
      </c>
      <c r="E298" s="39">
        <v>1</v>
      </c>
      <c r="F298" s="22">
        <v>50</v>
      </c>
      <c r="G298" s="22">
        <f t="shared" si="8"/>
        <v>60</v>
      </c>
      <c r="H298" s="16">
        <f t="shared" si="9"/>
        <v>0</v>
      </c>
      <c r="I298" s="17"/>
      <c r="J298" s="13" t="s">
        <v>27</v>
      </c>
      <c r="L298" s="58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</row>
    <row r="299" spans="1:73" ht="20.25" x14ac:dyDescent="0.3">
      <c r="A299" s="36">
        <v>290</v>
      </c>
      <c r="B299" s="37" t="s">
        <v>606</v>
      </c>
      <c r="C299" s="37" t="s">
        <v>607</v>
      </c>
      <c r="D299" s="36" t="s">
        <v>17</v>
      </c>
      <c r="E299" s="39">
        <v>1</v>
      </c>
      <c r="F299" s="22">
        <v>570</v>
      </c>
      <c r="G299" s="22">
        <f t="shared" si="8"/>
        <v>684</v>
      </c>
      <c r="H299" s="16">
        <f t="shared" si="9"/>
        <v>0</v>
      </c>
      <c r="I299" s="17"/>
      <c r="J299" s="13" t="s">
        <v>27</v>
      </c>
      <c r="L299" s="58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</row>
    <row r="300" spans="1:73" ht="20.25" x14ac:dyDescent="0.3">
      <c r="A300" s="36">
        <v>291</v>
      </c>
      <c r="B300" s="37" t="s">
        <v>608</v>
      </c>
      <c r="C300" s="37" t="s">
        <v>609</v>
      </c>
      <c r="D300" s="36" t="s">
        <v>17</v>
      </c>
      <c r="E300" s="39">
        <v>3</v>
      </c>
      <c r="F300" s="22">
        <v>29</v>
      </c>
      <c r="G300" s="22">
        <f t="shared" si="8"/>
        <v>104.39999999999999</v>
      </c>
      <c r="H300" s="16">
        <f t="shared" si="9"/>
        <v>0</v>
      </c>
      <c r="I300" s="17"/>
      <c r="J300" s="13" t="s">
        <v>27</v>
      </c>
      <c r="L300" s="58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</row>
    <row r="301" spans="1:73" ht="20.25" x14ac:dyDescent="0.3">
      <c r="A301" s="36">
        <v>292</v>
      </c>
      <c r="B301" s="37" t="s">
        <v>610</v>
      </c>
      <c r="C301" s="37" t="s">
        <v>609</v>
      </c>
      <c r="D301" s="36" t="s">
        <v>17</v>
      </c>
      <c r="E301" s="39">
        <v>1</v>
      </c>
      <c r="F301" s="22">
        <v>29</v>
      </c>
      <c r="G301" s="22">
        <f t="shared" si="8"/>
        <v>34.799999999999997</v>
      </c>
      <c r="H301" s="16">
        <f t="shared" si="9"/>
        <v>0</v>
      </c>
      <c r="I301" s="17"/>
      <c r="J301" s="13" t="s">
        <v>27</v>
      </c>
      <c r="L301" s="58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</row>
    <row r="302" spans="1:73" ht="20.25" x14ac:dyDescent="0.3">
      <c r="A302" s="36">
        <v>293</v>
      </c>
      <c r="B302" s="37" t="s">
        <v>611</v>
      </c>
      <c r="C302" s="37" t="s">
        <v>612</v>
      </c>
      <c r="D302" s="36" t="s">
        <v>17</v>
      </c>
      <c r="E302" s="39">
        <v>1</v>
      </c>
      <c r="F302" s="22">
        <v>500</v>
      </c>
      <c r="G302" s="22">
        <f t="shared" si="8"/>
        <v>600</v>
      </c>
      <c r="H302" s="16">
        <f t="shared" si="9"/>
        <v>0</v>
      </c>
      <c r="I302" s="17"/>
      <c r="J302" s="13" t="s">
        <v>27</v>
      </c>
      <c r="L302" s="58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</row>
    <row r="303" spans="1:73" ht="20.25" x14ac:dyDescent="0.3">
      <c r="A303" s="36">
        <v>294</v>
      </c>
      <c r="B303" s="37" t="s">
        <v>613</v>
      </c>
      <c r="C303" s="37" t="s">
        <v>609</v>
      </c>
      <c r="D303" s="36" t="s">
        <v>17</v>
      </c>
      <c r="E303" s="39">
        <v>12</v>
      </c>
      <c r="F303" s="22">
        <v>29</v>
      </c>
      <c r="G303" s="22">
        <f t="shared" si="8"/>
        <v>417.59999999999997</v>
      </c>
      <c r="H303" s="16">
        <f t="shared" si="9"/>
        <v>0</v>
      </c>
      <c r="I303" s="17"/>
      <c r="J303" s="13" t="s">
        <v>27</v>
      </c>
      <c r="L303" s="58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</row>
    <row r="304" spans="1:73" ht="20.25" x14ac:dyDescent="0.3">
      <c r="A304" s="36">
        <v>295</v>
      </c>
      <c r="B304" s="37" t="s">
        <v>614</v>
      </c>
      <c r="C304" s="37" t="s">
        <v>615</v>
      </c>
      <c r="D304" s="36" t="s">
        <v>17</v>
      </c>
      <c r="E304" s="39">
        <v>3</v>
      </c>
      <c r="F304" s="22">
        <v>43</v>
      </c>
      <c r="G304" s="22">
        <f t="shared" si="8"/>
        <v>154.79999999999998</v>
      </c>
      <c r="H304" s="16">
        <f t="shared" si="9"/>
        <v>0</v>
      </c>
      <c r="I304" s="17"/>
      <c r="J304" s="13" t="s">
        <v>27</v>
      </c>
      <c r="L304" s="58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</row>
    <row r="305" spans="1:73" ht="20.25" x14ac:dyDescent="0.3">
      <c r="A305" s="36">
        <v>296</v>
      </c>
      <c r="B305" s="37" t="s">
        <v>616</v>
      </c>
      <c r="C305" s="37" t="s">
        <v>617</v>
      </c>
      <c r="D305" s="36" t="s">
        <v>17</v>
      </c>
      <c r="E305" s="39">
        <v>1</v>
      </c>
      <c r="F305" s="22">
        <v>14</v>
      </c>
      <c r="G305" s="22">
        <f t="shared" si="8"/>
        <v>16.8</v>
      </c>
      <c r="H305" s="16">
        <f t="shared" si="9"/>
        <v>0</v>
      </c>
      <c r="I305" s="17"/>
      <c r="J305" s="13" t="s">
        <v>27</v>
      </c>
      <c r="L305" s="58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</row>
    <row r="306" spans="1:73" ht="20.25" x14ac:dyDescent="0.3">
      <c r="A306" s="36">
        <v>297</v>
      </c>
      <c r="B306" s="37" t="s">
        <v>618</v>
      </c>
      <c r="C306" s="37" t="s">
        <v>619</v>
      </c>
      <c r="D306" s="36" t="s">
        <v>17</v>
      </c>
      <c r="E306" s="39">
        <v>1</v>
      </c>
      <c r="F306" s="22">
        <v>69</v>
      </c>
      <c r="G306" s="22">
        <f t="shared" si="8"/>
        <v>82.8</v>
      </c>
      <c r="H306" s="16">
        <f t="shared" si="9"/>
        <v>0</v>
      </c>
      <c r="I306" s="17"/>
      <c r="J306" s="13" t="s">
        <v>27</v>
      </c>
      <c r="L306" s="58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</row>
    <row r="307" spans="1:73" ht="20.25" x14ac:dyDescent="0.3">
      <c r="A307" s="36">
        <v>298</v>
      </c>
      <c r="B307" s="37" t="s">
        <v>620</v>
      </c>
      <c r="C307" s="37" t="s">
        <v>621</v>
      </c>
      <c r="D307" s="36" t="s">
        <v>17</v>
      </c>
      <c r="E307" s="39">
        <v>2</v>
      </c>
      <c r="F307" s="22">
        <v>96</v>
      </c>
      <c r="G307" s="22">
        <f t="shared" si="8"/>
        <v>230.39999999999998</v>
      </c>
      <c r="H307" s="16">
        <f t="shared" si="9"/>
        <v>0</v>
      </c>
      <c r="I307" s="17"/>
      <c r="J307" s="13" t="s">
        <v>27</v>
      </c>
      <c r="L307" s="58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</row>
    <row r="308" spans="1:73" ht="20.25" x14ac:dyDescent="0.3">
      <c r="A308" s="36">
        <v>299</v>
      </c>
      <c r="B308" s="37" t="s">
        <v>622</v>
      </c>
      <c r="C308" s="37" t="s">
        <v>623</v>
      </c>
      <c r="D308" s="36" t="s">
        <v>17</v>
      </c>
      <c r="E308" s="39">
        <v>2</v>
      </c>
      <c r="F308" s="22">
        <v>110</v>
      </c>
      <c r="G308" s="22">
        <f t="shared" si="8"/>
        <v>264</v>
      </c>
      <c r="H308" s="16">
        <f t="shared" si="9"/>
        <v>0</v>
      </c>
      <c r="I308" s="17"/>
      <c r="J308" s="13" t="s">
        <v>27</v>
      </c>
      <c r="L308" s="58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</row>
    <row r="309" spans="1:73" ht="20.25" x14ac:dyDescent="0.3">
      <c r="A309" s="36">
        <v>300</v>
      </c>
      <c r="B309" s="37" t="s">
        <v>624</v>
      </c>
      <c r="C309" s="37" t="s">
        <v>625</v>
      </c>
      <c r="D309" s="36" t="s">
        <v>17</v>
      </c>
      <c r="E309" s="39">
        <v>2</v>
      </c>
      <c r="F309" s="22">
        <v>66</v>
      </c>
      <c r="G309" s="22">
        <f t="shared" si="8"/>
        <v>158.4</v>
      </c>
      <c r="H309" s="16">
        <f t="shared" si="9"/>
        <v>0</v>
      </c>
      <c r="I309" s="17"/>
      <c r="J309" s="13" t="s">
        <v>27</v>
      </c>
      <c r="L309" s="58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</row>
    <row r="310" spans="1:73" ht="20.25" x14ac:dyDescent="0.3">
      <c r="A310" s="36">
        <v>301</v>
      </c>
      <c r="B310" s="37" t="s">
        <v>626</v>
      </c>
      <c r="C310" s="37" t="s">
        <v>627</v>
      </c>
      <c r="D310" s="36" t="s">
        <v>17</v>
      </c>
      <c r="E310" s="39">
        <v>1</v>
      </c>
      <c r="F310" s="22">
        <v>360</v>
      </c>
      <c r="G310" s="22">
        <f t="shared" si="8"/>
        <v>432</v>
      </c>
      <c r="H310" s="16">
        <f t="shared" si="9"/>
        <v>0</v>
      </c>
      <c r="I310" s="17"/>
      <c r="J310" s="13" t="s">
        <v>27</v>
      </c>
      <c r="L310" s="58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</row>
    <row r="311" spans="1:73" ht="37.5" x14ac:dyDescent="0.3">
      <c r="A311" s="36">
        <v>302</v>
      </c>
      <c r="B311" s="37" t="s">
        <v>628</v>
      </c>
      <c r="C311" s="37" t="s">
        <v>629</v>
      </c>
      <c r="D311" s="36" t="s">
        <v>17</v>
      </c>
      <c r="E311" s="39">
        <v>2</v>
      </c>
      <c r="F311" s="22">
        <v>53</v>
      </c>
      <c r="G311" s="22">
        <f t="shared" si="8"/>
        <v>127.19999999999999</v>
      </c>
      <c r="H311" s="16">
        <f t="shared" si="9"/>
        <v>0</v>
      </c>
      <c r="I311" s="17"/>
      <c r="J311" s="13" t="s">
        <v>27</v>
      </c>
      <c r="L311" s="58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</row>
    <row r="312" spans="1:73" ht="20.25" x14ac:dyDescent="0.3">
      <c r="A312" s="36">
        <v>303</v>
      </c>
      <c r="B312" s="37" t="s">
        <v>630</v>
      </c>
      <c r="C312" s="37" t="s">
        <v>631</v>
      </c>
      <c r="D312" s="36" t="s">
        <v>17</v>
      </c>
      <c r="E312" s="39">
        <v>10</v>
      </c>
      <c r="F312" s="22">
        <v>21</v>
      </c>
      <c r="G312" s="22">
        <f t="shared" si="8"/>
        <v>252</v>
      </c>
      <c r="H312" s="16">
        <f t="shared" si="9"/>
        <v>0</v>
      </c>
      <c r="I312" s="17"/>
      <c r="J312" s="13" t="s">
        <v>27</v>
      </c>
      <c r="L312" s="58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</row>
    <row r="313" spans="1:73" ht="37.5" x14ac:dyDescent="0.3">
      <c r="A313" s="36">
        <v>304</v>
      </c>
      <c r="B313" s="37" t="s">
        <v>632</v>
      </c>
      <c r="C313" s="37" t="s">
        <v>633</v>
      </c>
      <c r="D313" s="36" t="s">
        <v>17</v>
      </c>
      <c r="E313" s="39">
        <v>7</v>
      </c>
      <c r="F313" s="22">
        <v>3</v>
      </c>
      <c r="G313" s="22">
        <f t="shared" si="8"/>
        <v>25.2</v>
      </c>
      <c r="H313" s="16">
        <f t="shared" si="9"/>
        <v>0</v>
      </c>
      <c r="I313" s="17"/>
      <c r="J313" s="13" t="s">
        <v>27</v>
      </c>
      <c r="L313" s="58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</row>
    <row r="314" spans="1:73" ht="37.5" x14ac:dyDescent="0.3">
      <c r="A314" s="36">
        <v>305</v>
      </c>
      <c r="B314" s="37" t="s">
        <v>634</v>
      </c>
      <c r="C314" s="37" t="s">
        <v>635</v>
      </c>
      <c r="D314" s="36" t="s">
        <v>17</v>
      </c>
      <c r="E314" s="39">
        <v>12</v>
      </c>
      <c r="F314" s="22">
        <v>3</v>
      </c>
      <c r="G314" s="22">
        <f t="shared" si="8"/>
        <v>43.199999999999996</v>
      </c>
      <c r="H314" s="16">
        <f t="shared" si="9"/>
        <v>0</v>
      </c>
      <c r="I314" s="17"/>
      <c r="J314" s="13" t="s">
        <v>27</v>
      </c>
      <c r="L314" s="58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</row>
    <row r="315" spans="1:73" ht="37.5" x14ac:dyDescent="0.3">
      <c r="A315" s="36">
        <v>306</v>
      </c>
      <c r="B315" s="37" t="s">
        <v>636</v>
      </c>
      <c r="C315" s="37" t="s">
        <v>637</v>
      </c>
      <c r="D315" s="36" t="s">
        <v>17</v>
      </c>
      <c r="E315" s="39">
        <v>20</v>
      </c>
      <c r="F315" s="22">
        <v>3</v>
      </c>
      <c r="G315" s="22">
        <f t="shared" si="8"/>
        <v>72</v>
      </c>
      <c r="H315" s="16">
        <f t="shared" si="9"/>
        <v>0</v>
      </c>
      <c r="I315" s="17"/>
      <c r="J315" s="13" t="s">
        <v>27</v>
      </c>
      <c r="L315" s="58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</row>
    <row r="316" spans="1:73" ht="56.25" x14ac:dyDescent="0.3">
      <c r="A316" s="36">
        <v>307</v>
      </c>
      <c r="B316" s="37" t="s">
        <v>638</v>
      </c>
      <c r="C316" s="37" t="s">
        <v>639</v>
      </c>
      <c r="D316" s="36" t="s">
        <v>17</v>
      </c>
      <c r="E316" s="39">
        <v>28</v>
      </c>
      <c r="F316" s="22">
        <v>3</v>
      </c>
      <c r="G316" s="22">
        <f t="shared" si="8"/>
        <v>100.8</v>
      </c>
      <c r="H316" s="16">
        <f t="shared" si="9"/>
        <v>0</v>
      </c>
      <c r="I316" s="17"/>
      <c r="J316" s="13" t="s">
        <v>27</v>
      </c>
      <c r="L316" s="58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</row>
    <row r="317" spans="1:73" ht="20.25" x14ac:dyDescent="0.3">
      <c r="A317" s="36">
        <v>308</v>
      </c>
      <c r="B317" s="37" t="s">
        <v>640</v>
      </c>
      <c r="C317" s="37" t="s">
        <v>641</v>
      </c>
      <c r="D317" s="36" t="s">
        <v>17</v>
      </c>
      <c r="E317" s="39">
        <v>20</v>
      </c>
      <c r="F317" s="22">
        <v>21</v>
      </c>
      <c r="G317" s="22">
        <f t="shared" si="8"/>
        <v>504</v>
      </c>
      <c r="H317" s="16">
        <f t="shared" si="9"/>
        <v>0</v>
      </c>
      <c r="I317" s="17"/>
      <c r="J317" s="13" t="s">
        <v>27</v>
      </c>
      <c r="L317" s="58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</row>
    <row r="318" spans="1:73" ht="37.5" x14ac:dyDescent="0.3">
      <c r="A318" s="36">
        <v>309</v>
      </c>
      <c r="B318" s="37" t="s">
        <v>642</v>
      </c>
      <c r="C318" s="37" t="s">
        <v>643</v>
      </c>
      <c r="D318" s="36" t="s">
        <v>17</v>
      </c>
      <c r="E318" s="39">
        <v>20</v>
      </c>
      <c r="F318" s="22">
        <v>28</v>
      </c>
      <c r="G318" s="22">
        <f t="shared" si="8"/>
        <v>672</v>
      </c>
      <c r="H318" s="16">
        <f t="shared" si="9"/>
        <v>0</v>
      </c>
      <c r="I318" s="17"/>
      <c r="J318" s="13" t="s">
        <v>27</v>
      </c>
      <c r="L318" s="58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</row>
    <row r="319" spans="1:73" ht="37.5" x14ac:dyDescent="0.3">
      <c r="A319" s="36">
        <v>310</v>
      </c>
      <c r="B319" s="37" t="s">
        <v>644</v>
      </c>
      <c r="C319" s="37" t="s">
        <v>645</v>
      </c>
      <c r="D319" s="36" t="s">
        <v>17</v>
      </c>
      <c r="E319" s="39">
        <v>20</v>
      </c>
      <c r="F319" s="22">
        <v>14</v>
      </c>
      <c r="G319" s="22">
        <f t="shared" si="8"/>
        <v>336</v>
      </c>
      <c r="H319" s="16">
        <f t="shared" si="9"/>
        <v>0</v>
      </c>
      <c r="I319" s="17"/>
      <c r="J319" s="13" t="s">
        <v>27</v>
      </c>
      <c r="L319" s="58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</row>
    <row r="320" spans="1:73" ht="20.25" x14ac:dyDescent="0.3">
      <c r="A320" s="36">
        <v>311</v>
      </c>
      <c r="B320" s="37" t="s">
        <v>646</v>
      </c>
      <c r="C320" s="37" t="s">
        <v>647</v>
      </c>
      <c r="D320" s="36" t="s">
        <v>17</v>
      </c>
      <c r="E320" s="39">
        <v>20</v>
      </c>
      <c r="F320" s="22">
        <v>4</v>
      </c>
      <c r="G320" s="22">
        <f t="shared" si="8"/>
        <v>96</v>
      </c>
      <c r="H320" s="16">
        <f t="shared" si="9"/>
        <v>0</v>
      </c>
      <c r="I320" s="17"/>
      <c r="J320" s="13" t="s">
        <v>27</v>
      </c>
      <c r="L320" s="58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</row>
    <row r="321" spans="1:73" ht="37.5" x14ac:dyDescent="0.3">
      <c r="A321" s="36">
        <v>312</v>
      </c>
      <c r="B321" s="37" t="s">
        <v>648</v>
      </c>
      <c r="C321" s="37" t="s">
        <v>649</v>
      </c>
      <c r="D321" s="36" t="s">
        <v>17</v>
      </c>
      <c r="E321" s="39">
        <v>8</v>
      </c>
      <c r="F321" s="22">
        <v>1</v>
      </c>
      <c r="G321" s="22">
        <f t="shared" si="8"/>
        <v>9.6</v>
      </c>
      <c r="H321" s="16">
        <f t="shared" si="9"/>
        <v>0</v>
      </c>
      <c r="I321" s="17"/>
      <c r="J321" s="13" t="s">
        <v>27</v>
      </c>
      <c r="L321" s="58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</row>
    <row r="322" spans="1:73" ht="37.5" x14ac:dyDescent="0.3">
      <c r="A322" s="36">
        <v>313</v>
      </c>
      <c r="B322" s="37" t="s">
        <v>650</v>
      </c>
      <c r="C322" s="37" t="s">
        <v>651</v>
      </c>
      <c r="D322" s="36" t="s">
        <v>17</v>
      </c>
      <c r="E322" s="39">
        <v>12</v>
      </c>
      <c r="F322" s="22">
        <v>42</v>
      </c>
      <c r="G322" s="22">
        <f t="shared" si="8"/>
        <v>604.79999999999995</v>
      </c>
      <c r="H322" s="16">
        <f t="shared" si="9"/>
        <v>0</v>
      </c>
      <c r="I322" s="17"/>
      <c r="J322" s="13" t="s">
        <v>27</v>
      </c>
      <c r="L322" s="58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</row>
    <row r="323" spans="1:73" ht="56.25" x14ac:dyDescent="0.3">
      <c r="A323" s="36">
        <v>314</v>
      </c>
      <c r="B323" s="37" t="s">
        <v>652</v>
      </c>
      <c r="C323" s="37" t="s">
        <v>653</v>
      </c>
      <c r="D323" s="36" t="s">
        <v>17</v>
      </c>
      <c r="E323" s="39">
        <v>1</v>
      </c>
      <c r="F323" s="22">
        <v>66</v>
      </c>
      <c r="G323" s="22">
        <f t="shared" si="8"/>
        <v>79.2</v>
      </c>
      <c r="H323" s="16">
        <f t="shared" si="9"/>
        <v>0</v>
      </c>
      <c r="I323" s="17"/>
      <c r="J323" s="13" t="s">
        <v>27</v>
      </c>
      <c r="L323" s="58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</row>
    <row r="324" spans="1:73" ht="37.5" x14ac:dyDescent="0.3">
      <c r="A324" s="36">
        <v>315</v>
      </c>
      <c r="B324" s="37" t="s">
        <v>654</v>
      </c>
      <c r="C324" s="37" t="s">
        <v>655</v>
      </c>
      <c r="D324" s="36" t="s">
        <v>17</v>
      </c>
      <c r="E324" s="39">
        <v>12</v>
      </c>
      <c r="F324" s="22">
        <v>27</v>
      </c>
      <c r="G324" s="22">
        <f t="shared" si="8"/>
        <v>388.8</v>
      </c>
      <c r="H324" s="16">
        <f t="shared" si="9"/>
        <v>0</v>
      </c>
      <c r="I324" s="17"/>
      <c r="J324" s="13" t="s">
        <v>27</v>
      </c>
      <c r="L324" s="58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</row>
    <row r="325" spans="1:73" ht="37.5" x14ac:dyDescent="0.3">
      <c r="A325" s="36">
        <v>316</v>
      </c>
      <c r="B325" s="37" t="s">
        <v>656</v>
      </c>
      <c r="C325" s="37" t="s">
        <v>657</v>
      </c>
      <c r="D325" s="36" t="s">
        <v>17</v>
      </c>
      <c r="E325" s="39">
        <v>18</v>
      </c>
      <c r="F325" s="22">
        <v>42</v>
      </c>
      <c r="G325" s="22">
        <f t="shared" si="8"/>
        <v>907.19999999999993</v>
      </c>
      <c r="H325" s="16">
        <f t="shared" si="9"/>
        <v>0</v>
      </c>
      <c r="I325" s="17"/>
      <c r="J325" s="13" t="s">
        <v>27</v>
      </c>
      <c r="L325" s="58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</row>
    <row r="326" spans="1:73" ht="20.25" x14ac:dyDescent="0.3">
      <c r="A326" s="36">
        <v>317</v>
      </c>
      <c r="B326" s="37" t="s">
        <v>658</v>
      </c>
      <c r="C326" s="37" t="s">
        <v>659</v>
      </c>
      <c r="D326" s="36" t="s">
        <v>17</v>
      </c>
      <c r="E326" s="39">
        <v>479</v>
      </c>
      <c r="F326" s="22">
        <v>1</v>
      </c>
      <c r="G326" s="22">
        <f t="shared" si="8"/>
        <v>574.79999999999995</v>
      </c>
      <c r="H326" s="16">
        <f t="shared" si="9"/>
        <v>0</v>
      </c>
      <c r="I326" s="17"/>
      <c r="J326" s="13" t="s">
        <v>27</v>
      </c>
      <c r="L326" s="58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</row>
    <row r="327" spans="1:73" ht="37.5" x14ac:dyDescent="0.3">
      <c r="A327" s="36">
        <v>318</v>
      </c>
      <c r="B327" s="37" t="s">
        <v>660</v>
      </c>
      <c r="C327" s="37" t="s">
        <v>661</v>
      </c>
      <c r="D327" s="36" t="s">
        <v>17</v>
      </c>
      <c r="E327" s="39">
        <v>27</v>
      </c>
      <c r="F327" s="22">
        <v>5</v>
      </c>
      <c r="G327" s="22">
        <f t="shared" si="8"/>
        <v>162</v>
      </c>
      <c r="H327" s="16">
        <f t="shared" si="9"/>
        <v>0</v>
      </c>
      <c r="I327" s="17"/>
      <c r="J327" s="13" t="s">
        <v>27</v>
      </c>
      <c r="L327" s="58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</row>
    <row r="328" spans="1:73" ht="37.5" x14ac:dyDescent="0.3">
      <c r="A328" s="36">
        <v>319</v>
      </c>
      <c r="B328" s="37" t="s">
        <v>662</v>
      </c>
      <c r="C328" s="37" t="s">
        <v>663</v>
      </c>
      <c r="D328" s="36" t="s">
        <v>17</v>
      </c>
      <c r="E328" s="39">
        <v>18</v>
      </c>
      <c r="F328" s="22">
        <v>1</v>
      </c>
      <c r="G328" s="22">
        <f t="shared" si="8"/>
        <v>21.599999999999998</v>
      </c>
      <c r="H328" s="16">
        <f t="shared" si="9"/>
        <v>0</v>
      </c>
      <c r="I328" s="17"/>
      <c r="J328" s="13" t="s">
        <v>27</v>
      </c>
      <c r="L328" s="58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</row>
    <row r="329" spans="1:73" ht="37.5" x14ac:dyDescent="0.3">
      <c r="A329" s="36">
        <v>320</v>
      </c>
      <c r="B329" s="37" t="s">
        <v>664</v>
      </c>
      <c r="C329" s="37" t="s">
        <v>665</v>
      </c>
      <c r="D329" s="36" t="s">
        <v>17</v>
      </c>
      <c r="E329" s="39">
        <v>54</v>
      </c>
      <c r="F329" s="22">
        <v>1</v>
      </c>
      <c r="G329" s="22">
        <f t="shared" si="8"/>
        <v>64.8</v>
      </c>
      <c r="H329" s="16">
        <f t="shared" si="9"/>
        <v>0</v>
      </c>
      <c r="I329" s="17"/>
      <c r="J329" s="13" t="s">
        <v>27</v>
      </c>
      <c r="L329" s="58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</row>
    <row r="330" spans="1:73" ht="37.5" x14ac:dyDescent="0.3">
      <c r="A330" s="36">
        <v>321</v>
      </c>
      <c r="B330" s="37" t="s">
        <v>666</v>
      </c>
      <c r="C330" s="37" t="s">
        <v>667</v>
      </c>
      <c r="D330" s="36" t="s">
        <v>17</v>
      </c>
      <c r="E330" s="39">
        <v>21</v>
      </c>
      <c r="F330" s="22">
        <v>7</v>
      </c>
      <c r="G330" s="22">
        <f t="shared" si="8"/>
        <v>176.4</v>
      </c>
      <c r="H330" s="16">
        <f t="shared" si="9"/>
        <v>0</v>
      </c>
      <c r="I330" s="17"/>
      <c r="J330" s="13" t="s">
        <v>27</v>
      </c>
      <c r="L330" s="58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</row>
    <row r="331" spans="1:73" ht="37.5" x14ac:dyDescent="0.3">
      <c r="A331" s="36">
        <v>322</v>
      </c>
      <c r="B331" s="37" t="s">
        <v>668</v>
      </c>
      <c r="C331" s="37" t="s">
        <v>669</v>
      </c>
      <c r="D331" s="36" t="s">
        <v>17</v>
      </c>
      <c r="E331" s="39">
        <v>2</v>
      </c>
      <c r="F331" s="22">
        <v>11</v>
      </c>
      <c r="G331" s="22">
        <f t="shared" ref="G331:G394" si="10">E331*F331*1.2</f>
        <v>26.4</v>
      </c>
      <c r="H331" s="16">
        <f t="shared" ref="H331:H394" si="11">I331*100/120</f>
        <v>0</v>
      </c>
      <c r="I331" s="17"/>
      <c r="J331" s="13" t="s">
        <v>27</v>
      </c>
      <c r="L331" s="58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</row>
    <row r="332" spans="1:73" ht="37.5" x14ac:dyDescent="0.3">
      <c r="A332" s="36">
        <v>323</v>
      </c>
      <c r="B332" s="37" t="s">
        <v>670</v>
      </c>
      <c r="C332" s="37" t="s">
        <v>671</v>
      </c>
      <c r="D332" s="36" t="s">
        <v>17</v>
      </c>
      <c r="E332" s="39">
        <v>33</v>
      </c>
      <c r="F332" s="22">
        <v>7</v>
      </c>
      <c r="G332" s="22">
        <f t="shared" si="10"/>
        <v>277.2</v>
      </c>
      <c r="H332" s="16">
        <f t="shared" si="11"/>
        <v>0</v>
      </c>
      <c r="I332" s="17"/>
      <c r="J332" s="13" t="s">
        <v>27</v>
      </c>
      <c r="L332" s="58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</row>
    <row r="333" spans="1:73" ht="37.5" x14ac:dyDescent="0.3">
      <c r="A333" s="36">
        <v>324</v>
      </c>
      <c r="B333" s="37" t="s">
        <v>672</v>
      </c>
      <c r="C333" s="37" t="s">
        <v>673</v>
      </c>
      <c r="D333" s="36" t="s">
        <v>17</v>
      </c>
      <c r="E333" s="39">
        <v>17</v>
      </c>
      <c r="F333" s="22">
        <v>20</v>
      </c>
      <c r="G333" s="22">
        <f t="shared" si="10"/>
        <v>408</v>
      </c>
      <c r="H333" s="16">
        <f t="shared" si="11"/>
        <v>0</v>
      </c>
      <c r="I333" s="17"/>
      <c r="J333" s="13" t="s">
        <v>27</v>
      </c>
      <c r="L333" s="58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</row>
    <row r="334" spans="1:73" ht="37.5" x14ac:dyDescent="0.3">
      <c r="A334" s="36">
        <v>325</v>
      </c>
      <c r="B334" s="37" t="s">
        <v>674</v>
      </c>
      <c r="C334" s="37" t="s">
        <v>675</v>
      </c>
      <c r="D334" s="36" t="s">
        <v>17</v>
      </c>
      <c r="E334" s="39">
        <v>66</v>
      </c>
      <c r="F334" s="22">
        <v>9</v>
      </c>
      <c r="G334" s="22">
        <f t="shared" si="10"/>
        <v>712.8</v>
      </c>
      <c r="H334" s="16">
        <f t="shared" si="11"/>
        <v>0</v>
      </c>
      <c r="I334" s="17"/>
      <c r="J334" s="13" t="s">
        <v>27</v>
      </c>
      <c r="L334" s="58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</row>
    <row r="335" spans="1:73" ht="56.25" x14ac:dyDescent="0.3">
      <c r="A335" s="36">
        <v>326</v>
      </c>
      <c r="B335" s="37" t="s">
        <v>676</v>
      </c>
      <c r="C335" s="37" t="s">
        <v>677</v>
      </c>
      <c r="D335" s="36" t="s">
        <v>17</v>
      </c>
      <c r="E335" s="39">
        <v>400</v>
      </c>
      <c r="F335" s="22">
        <v>1</v>
      </c>
      <c r="G335" s="22">
        <f t="shared" si="10"/>
        <v>480</v>
      </c>
      <c r="H335" s="16">
        <f t="shared" si="11"/>
        <v>0</v>
      </c>
      <c r="I335" s="17"/>
      <c r="J335" s="13" t="s">
        <v>27</v>
      </c>
      <c r="L335" s="58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</row>
    <row r="336" spans="1:73" ht="20.25" x14ac:dyDescent="0.3">
      <c r="A336" s="36">
        <v>327</v>
      </c>
      <c r="B336" s="37" t="s">
        <v>678</v>
      </c>
      <c r="C336" s="37" t="s">
        <v>679</v>
      </c>
      <c r="D336" s="36" t="s">
        <v>17</v>
      </c>
      <c r="E336" s="39">
        <v>1</v>
      </c>
      <c r="F336" s="22">
        <v>420</v>
      </c>
      <c r="G336" s="22">
        <f t="shared" si="10"/>
        <v>504</v>
      </c>
      <c r="H336" s="16">
        <f t="shared" si="11"/>
        <v>0</v>
      </c>
      <c r="I336" s="17"/>
      <c r="J336" s="13" t="s">
        <v>27</v>
      </c>
      <c r="L336" s="58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</row>
    <row r="337" spans="1:73" ht="37.5" x14ac:dyDescent="0.3">
      <c r="A337" s="36">
        <v>328</v>
      </c>
      <c r="B337" s="37" t="s">
        <v>680</v>
      </c>
      <c r="C337" s="37" t="s">
        <v>681</v>
      </c>
      <c r="D337" s="36" t="s">
        <v>17</v>
      </c>
      <c r="E337" s="39">
        <v>18</v>
      </c>
      <c r="F337" s="22">
        <v>80</v>
      </c>
      <c r="G337" s="22">
        <f t="shared" si="10"/>
        <v>1728</v>
      </c>
      <c r="H337" s="16">
        <f t="shared" si="11"/>
        <v>0</v>
      </c>
      <c r="I337" s="17"/>
      <c r="J337" s="13" t="s">
        <v>27</v>
      </c>
      <c r="L337" s="58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</row>
    <row r="338" spans="1:73" ht="20.25" x14ac:dyDescent="0.3">
      <c r="A338" s="36">
        <v>329</v>
      </c>
      <c r="B338" s="37" t="s">
        <v>682</v>
      </c>
      <c r="C338" s="37" t="s">
        <v>683</v>
      </c>
      <c r="D338" s="36" t="s">
        <v>17</v>
      </c>
      <c r="E338" s="39">
        <v>2</v>
      </c>
      <c r="F338" s="22">
        <v>24</v>
      </c>
      <c r="G338" s="22">
        <f t="shared" si="10"/>
        <v>57.599999999999994</v>
      </c>
      <c r="H338" s="16">
        <f t="shared" si="11"/>
        <v>0</v>
      </c>
      <c r="I338" s="17"/>
      <c r="J338" s="13" t="s">
        <v>27</v>
      </c>
      <c r="L338" s="58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</row>
    <row r="339" spans="1:73" ht="20.25" x14ac:dyDescent="0.3">
      <c r="A339" s="36">
        <v>330</v>
      </c>
      <c r="B339" s="37" t="s">
        <v>684</v>
      </c>
      <c r="C339" s="37" t="s">
        <v>685</v>
      </c>
      <c r="D339" s="36" t="s">
        <v>17</v>
      </c>
      <c r="E339" s="39">
        <v>32</v>
      </c>
      <c r="F339" s="22">
        <v>24</v>
      </c>
      <c r="G339" s="22">
        <f t="shared" si="10"/>
        <v>921.59999999999991</v>
      </c>
      <c r="H339" s="16">
        <f t="shared" si="11"/>
        <v>0</v>
      </c>
      <c r="I339" s="17"/>
      <c r="J339" s="13" t="s">
        <v>27</v>
      </c>
      <c r="L339" s="58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</row>
    <row r="340" spans="1:73" ht="20.25" x14ac:dyDescent="0.3">
      <c r="A340" s="36">
        <v>331</v>
      </c>
      <c r="B340" s="37" t="s">
        <v>686</v>
      </c>
      <c r="C340" s="37" t="s">
        <v>687</v>
      </c>
      <c r="D340" s="36" t="s">
        <v>17</v>
      </c>
      <c r="E340" s="39">
        <v>161</v>
      </c>
      <c r="F340" s="22">
        <v>4</v>
      </c>
      <c r="G340" s="22">
        <f t="shared" si="10"/>
        <v>772.8</v>
      </c>
      <c r="H340" s="16">
        <f t="shared" si="11"/>
        <v>0</v>
      </c>
      <c r="I340" s="17"/>
      <c r="J340" s="13" t="s">
        <v>27</v>
      </c>
      <c r="L340" s="58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</row>
    <row r="341" spans="1:73" ht="20.25" x14ac:dyDescent="0.3">
      <c r="A341" s="36">
        <v>332</v>
      </c>
      <c r="B341" s="37" t="s">
        <v>688</v>
      </c>
      <c r="C341" s="37" t="s">
        <v>683</v>
      </c>
      <c r="D341" s="36" t="s">
        <v>17</v>
      </c>
      <c r="E341" s="39">
        <v>1</v>
      </c>
      <c r="F341" s="22">
        <v>48</v>
      </c>
      <c r="G341" s="22">
        <f t="shared" si="10"/>
        <v>57.599999999999994</v>
      </c>
      <c r="H341" s="16">
        <f t="shared" si="11"/>
        <v>0</v>
      </c>
      <c r="I341" s="17"/>
      <c r="J341" s="13" t="s">
        <v>27</v>
      </c>
      <c r="L341" s="58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</row>
    <row r="342" spans="1:73" ht="20.25" x14ac:dyDescent="0.3">
      <c r="A342" s="36">
        <v>333</v>
      </c>
      <c r="B342" s="37" t="s">
        <v>689</v>
      </c>
      <c r="C342" s="37" t="s">
        <v>690</v>
      </c>
      <c r="D342" s="36" t="s">
        <v>17</v>
      </c>
      <c r="E342" s="39">
        <v>24</v>
      </c>
      <c r="F342" s="22">
        <v>24</v>
      </c>
      <c r="G342" s="22">
        <f t="shared" si="10"/>
        <v>691.19999999999993</v>
      </c>
      <c r="H342" s="16">
        <f t="shared" si="11"/>
        <v>0</v>
      </c>
      <c r="I342" s="17"/>
      <c r="J342" s="13" t="s">
        <v>27</v>
      </c>
      <c r="L342" s="58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</row>
    <row r="343" spans="1:73" ht="20.25" x14ac:dyDescent="0.3">
      <c r="A343" s="36">
        <v>334</v>
      </c>
      <c r="B343" s="37" t="s">
        <v>691</v>
      </c>
      <c r="C343" s="37" t="s">
        <v>683</v>
      </c>
      <c r="D343" s="36" t="s">
        <v>17</v>
      </c>
      <c r="E343" s="39">
        <v>1</v>
      </c>
      <c r="F343" s="22">
        <v>48</v>
      </c>
      <c r="G343" s="22">
        <f t="shared" si="10"/>
        <v>57.599999999999994</v>
      </c>
      <c r="H343" s="16">
        <f t="shared" si="11"/>
        <v>0</v>
      </c>
      <c r="I343" s="17"/>
      <c r="J343" s="13" t="s">
        <v>27</v>
      </c>
      <c r="L343" s="58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  <c r="AY343" s="30"/>
      <c r="AZ343" s="30"/>
      <c r="BA343" s="30"/>
      <c r="BB343" s="30"/>
      <c r="BC343" s="30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</row>
    <row r="344" spans="1:73" ht="20.25" x14ac:dyDescent="0.3">
      <c r="A344" s="36">
        <v>335</v>
      </c>
      <c r="B344" s="37" t="s">
        <v>692</v>
      </c>
      <c r="C344" s="37" t="s">
        <v>693</v>
      </c>
      <c r="D344" s="36" t="s">
        <v>17</v>
      </c>
      <c r="E344" s="39">
        <v>40</v>
      </c>
      <c r="F344" s="22">
        <v>12</v>
      </c>
      <c r="G344" s="22">
        <f t="shared" si="10"/>
        <v>576</v>
      </c>
      <c r="H344" s="16">
        <f t="shared" si="11"/>
        <v>0</v>
      </c>
      <c r="I344" s="17"/>
      <c r="J344" s="13" t="s">
        <v>27</v>
      </c>
      <c r="L344" s="58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  <c r="AY344" s="30"/>
      <c r="AZ344" s="30"/>
      <c r="BA344" s="30"/>
      <c r="BB344" s="30"/>
      <c r="BC344" s="30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</row>
    <row r="345" spans="1:73" ht="20.25" x14ac:dyDescent="0.3">
      <c r="A345" s="36">
        <v>336</v>
      </c>
      <c r="B345" s="37" t="s">
        <v>694</v>
      </c>
      <c r="C345" s="37" t="s">
        <v>695</v>
      </c>
      <c r="D345" s="36" t="s">
        <v>17</v>
      </c>
      <c r="E345" s="39">
        <v>19</v>
      </c>
      <c r="F345" s="22">
        <v>24</v>
      </c>
      <c r="G345" s="22">
        <f t="shared" si="10"/>
        <v>547.19999999999993</v>
      </c>
      <c r="H345" s="16">
        <f t="shared" si="11"/>
        <v>0</v>
      </c>
      <c r="I345" s="17"/>
      <c r="J345" s="13" t="s">
        <v>27</v>
      </c>
      <c r="L345" s="58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</row>
    <row r="346" spans="1:73" ht="20.25" x14ac:dyDescent="0.3">
      <c r="A346" s="36">
        <v>337</v>
      </c>
      <c r="B346" s="37" t="s">
        <v>696</v>
      </c>
      <c r="C346" s="37" t="s">
        <v>683</v>
      </c>
      <c r="D346" s="36" t="s">
        <v>17</v>
      </c>
      <c r="E346" s="39">
        <v>1</v>
      </c>
      <c r="F346" s="22">
        <v>48</v>
      </c>
      <c r="G346" s="22">
        <f t="shared" si="10"/>
        <v>57.599999999999994</v>
      </c>
      <c r="H346" s="16">
        <f t="shared" si="11"/>
        <v>0</v>
      </c>
      <c r="I346" s="17"/>
      <c r="J346" s="13" t="s">
        <v>27</v>
      </c>
      <c r="L346" s="58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30"/>
      <c r="AS346" s="30"/>
      <c r="AT346" s="30"/>
      <c r="AU346" s="30"/>
      <c r="AV346" s="30"/>
      <c r="AW346" s="30"/>
      <c r="AX346" s="30"/>
      <c r="AY346" s="30"/>
      <c r="AZ346" s="30"/>
      <c r="BA346" s="30"/>
      <c r="BB346" s="30"/>
      <c r="BC346" s="30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</row>
    <row r="347" spans="1:73" ht="20.25" x14ac:dyDescent="0.3">
      <c r="A347" s="36">
        <v>338</v>
      </c>
      <c r="B347" s="37" t="s">
        <v>697</v>
      </c>
      <c r="C347" s="37" t="s">
        <v>698</v>
      </c>
      <c r="D347" s="36" t="s">
        <v>17</v>
      </c>
      <c r="E347" s="39">
        <v>40</v>
      </c>
      <c r="F347" s="22">
        <v>9</v>
      </c>
      <c r="G347" s="22">
        <f t="shared" si="10"/>
        <v>432</v>
      </c>
      <c r="H347" s="16">
        <f t="shared" si="11"/>
        <v>0</v>
      </c>
      <c r="I347" s="17"/>
      <c r="J347" s="13" t="s">
        <v>27</v>
      </c>
      <c r="L347" s="58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30"/>
      <c r="AS347" s="30"/>
      <c r="AT347" s="30"/>
      <c r="AU347" s="30"/>
      <c r="AV347" s="30"/>
      <c r="AW347" s="30"/>
      <c r="AX347" s="30"/>
      <c r="AY347" s="30"/>
      <c r="AZ347" s="30"/>
      <c r="BA347" s="30"/>
      <c r="BB347" s="30"/>
      <c r="BC347" s="30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</row>
    <row r="348" spans="1:73" ht="20.25" x14ac:dyDescent="0.3">
      <c r="A348" s="36">
        <v>339</v>
      </c>
      <c r="B348" s="37" t="s">
        <v>699</v>
      </c>
      <c r="C348" s="37" t="s">
        <v>700</v>
      </c>
      <c r="D348" s="36" t="s">
        <v>17</v>
      </c>
      <c r="E348" s="39">
        <v>22</v>
      </c>
      <c r="F348" s="22">
        <v>24</v>
      </c>
      <c r="G348" s="22">
        <f t="shared" si="10"/>
        <v>633.6</v>
      </c>
      <c r="H348" s="16">
        <f t="shared" si="11"/>
        <v>0</v>
      </c>
      <c r="I348" s="17"/>
      <c r="J348" s="13" t="s">
        <v>27</v>
      </c>
      <c r="L348" s="58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30"/>
      <c r="AS348" s="30"/>
      <c r="AT348" s="30"/>
      <c r="AU348" s="30"/>
      <c r="AV348" s="30"/>
      <c r="AW348" s="30"/>
      <c r="AX348" s="30"/>
      <c r="AY348" s="30"/>
      <c r="AZ348" s="30"/>
      <c r="BA348" s="30"/>
      <c r="BB348" s="30"/>
      <c r="BC348" s="30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</row>
    <row r="349" spans="1:73" ht="20.25" x14ac:dyDescent="0.3">
      <c r="A349" s="36">
        <v>340</v>
      </c>
      <c r="B349" s="37" t="s">
        <v>701</v>
      </c>
      <c r="C349" s="37" t="s">
        <v>702</v>
      </c>
      <c r="D349" s="36" t="s">
        <v>17</v>
      </c>
      <c r="E349" s="39">
        <v>92</v>
      </c>
      <c r="F349" s="22">
        <v>0.35</v>
      </c>
      <c r="G349" s="22">
        <f t="shared" si="10"/>
        <v>38.639999999999993</v>
      </c>
      <c r="H349" s="16">
        <f t="shared" si="11"/>
        <v>0</v>
      </c>
      <c r="I349" s="17"/>
      <c r="J349" s="13" t="s">
        <v>27</v>
      </c>
      <c r="L349" s="58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30"/>
      <c r="AS349" s="30"/>
      <c r="AT349" s="30"/>
      <c r="AU349" s="30"/>
      <c r="AV349" s="30"/>
      <c r="AW349" s="30"/>
      <c r="AX349" s="30"/>
      <c r="AY349" s="30"/>
      <c r="AZ349" s="30"/>
      <c r="BA349" s="30"/>
      <c r="BB349" s="30"/>
      <c r="BC349" s="30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</row>
    <row r="350" spans="1:73" ht="20.25" x14ac:dyDescent="0.3">
      <c r="A350" s="36">
        <v>341</v>
      </c>
      <c r="B350" s="37" t="s">
        <v>703</v>
      </c>
      <c r="C350" s="37" t="s">
        <v>704</v>
      </c>
      <c r="D350" s="36" t="s">
        <v>17</v>
      </c>
      <c r="E350" s="39">
        <v>23</v>
      </c>
      <c r="F350" s="22">
        <v>0.35</v>
      </c>
      <c r="G350" s="22">
        <f t="shared" si="10"/>
        <v>9.6599999999999984</v>
      </c>
      <c r="H350" s="16">
        <f t="shared" si="11"/>
        <v>0</v>
      </c>
      <c r="I350" s="17"/>
      <c r="J350" s="13" t="s">
        <v>27</v>
      </c>
      <c r="L350" s="58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30"/>
      <c r="AS350" s="30"/>
      <c r="AT350" s="30"/>
      <c r="AU350" s="30"/>
      <c r="AV350" s="30"/>
      <c r="AW350" s="30"/>
      <c r="AX350" s="30"/>
      <c r="AY350" s="30"/>
      <c r="AZ350" s="30"/>
      <c r="BA350" s="30"/>
      <c r="BB350" s="30"/>
      <c r="BC350" s="30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</row>
    <row r="351" spans="1:73" ht="20.25" x14ac:dyDescent="0.3">
      <c r="A351" s="36">
        <v>342</v>
      </c>
      <c r="B351" s="37" t="s">
        <v>705</v>
      </c>
      <c r="C351" s="37" t="s">
        <v>706</v>
      </c>
      <c r="D351" s="36" t="s">
        <v>17</v>
      </c>
      <c r="E351" s="39">
        <v>28</v>
      </c>
      <c r="F351" s="22">
        <v>1</v>
      </c>
      <c r="G351" s="22">
        <f t="shared" si="10"/>
        <v>33.6</v>
      </c>
      <c r="H351" s="16">
        <f t="shared" si="11"/>
        <v>0</v>
      </c>
      <c r="I351" s="17"/>
      <c r="J351" s="13" t="s">
        <v>27</v>
      </c>
      <c r="L351" s="58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  <c r="AS351" s="30"/>
      <c r="AT351" s="30"/>
      <c r="AU351" s="30"/>
      <c r="AV351" s="30"/>
      <c r="AW351" s="30"/>
      <c r="AX351" s="30"/>
      <c r="AY351" s="30"/>
      <c r="AZ351" s="30"/>
      <c r="BA351" s="30"/>
      <c r="BB351" s="30"/>
      <c r="BC351" s="30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</row>
    <row r="352" spans="1:73" ht="20.25" x14ac:dyDescent="0.3">
      <c r="A352" s="36">
        <v>343</v>
      </c>
      <c r="B352" s="37" t="s">
        <v>707</v>
      </c>
      <c r="C352" s="37" t="s">
        <v>708</v>
      </c>
      <c r="D352" s="36" t="s">
        <v>17</v>
      </c>
      <c r="E352" s="39">
        <v>14</v>
      </c>
      <c r="F352" s="22">
        <v>48</v>
      </c>
      <c r="G352" s="22">
        <f t="shared" si="10"/>
        <v>806.4</v>
      </c>
      <c r="H352" s="16">
        <f t="shared" si="11"/>
        <v>0</v>
      </c>
      <c r="I352" s="17"/>
      <c r="J352" s="13" t="s">
        <v>27</v>
      </c>
      <c r="L352" s="58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  <c r="AS352" s="30"/>
      <c r="AT352" s="30"/>
      <c r="AU352" s="30"/>
      <c r="AV352" s="30"/>
      <c r="AW352" s="30"/>
      <c r="AX352" s="30"/>
      <c r="AY352" s="30"/>
      <c r="AZ352" s="30"/>
      <c r="BA352" s="30"/>
      <c r="BB352" s="30"/>
      <c r="BC352" s="30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</row>
    <row r="353" spans="1:73" ht="20.25" x14ac:dyDescent="0.3">
      <c r="A353" s="36">
        <v>344</v>
      </c>
      <c r="B353" s="37" t="s">
        <v>709</v>
      </c>
      <c r="C353" s="37" t="s">
        <v>704</v>
      </c>
      <c r="D353" s="36" t="s">
        <v>17</v>
      </c>
      <c r="E353" s="39">
        <v>24</v>
      </c>
      <c r="F353" s="22">
        <v>0.35</v>
      </c>
      <c r="G353" s="22">
        <f t="shared" si="10"/>
        <v>10.079999999999998</v>
      </c>
      <c r="H353" s="16">
        <f t="shared" si="11"/>
        <v>0</v>
      </c>
      <c r="I353" s="17"/>
      <c r="J353" s="13" t="s">
        <v>27</v>
      </c>
      <c r="L353" s="58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  <c r="AS353" s="30"/>
      <c r="AT353" s="30"/>
      <c r="AU353" s="30"/>
      <c r="AV353" s="30"/>
      <c r="AW353" s="30"/>
      <c r="AX353" s="30"/>
      <c r="AY353" s="30"/>
      <c r="AZ353" s="30"/>
      <c r="BA353" s="30"/>
      <c r="BB353" s="30"/>
      <c r="BC353" s="30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</row>
    <row r="354" spans="1:73" ht="20.25" x14ac:dyDescent="0.3">
      <c r="A354" s="36">
        <v>345</v>
      </c>
      <c r="B354" s="37" t="s">
        <v>710</v>
      </c>
      <c r="C354" s="37" t="s">
        <v>711</v>
      </c>
      <c r="D354" s="36" t="s">
        <v>17</v>
      </c>
      <c r="E354" s="39">
        <v>8</v>
      </c>
      <c r="F354" s="22">
        <v>12</v>
      </c>
      <c r="G354" s="22">
        <f t="shared" si="10"/>
        <v>115.19999999999999</v>
      </c>
      <c r="H354" s="16">
        <f t="shared" si="11"/>
        <v>0</v>
      </c>
      <c r="I354" s="17"/>
      <c r="J354" s="13" t="s">
        <v>27</v>
      </c>
      <c r="L354" s="58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  <c r="AS354" s="30"/>
      <c r="AT354" s="30"/>
      <c r="AU354" s="30"/>
      <c r="AV354" s="30"/>
      <c r="AW354" s="30"/>
      <c r="AX354" s="30"/>
      <c r="AY354" s="30"/>
      <c r="AZ354" s="30"/>
      <c r="BA354" s="30"/>
      <c r="BB354" s="30"/>
      <c r="BC354" s="30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</row>
    <row r="355" spans="1:73" ht="20.25" x14ac:dyDescent="0.3">
      <c r="A355" s="36">
        <v>346</v>
      </c>
      <c r="B355" s="37" t="s">
        <v>712</v>
      </c>
      <c r="C355" s="37" t="s">
        <v>683</v>
      </c>
      <c r="D355" s="36" t="s">
        <v>17</v>
      </c>
      <c r="E355" s="39">
        <v>1</v>
      </c>
      <c r="F355" s="22">
        <v>48</v>
      </c>
      <c r="G355" s="22">
        <f t="shared" si="10"/>
        <v>57.599999999999994</v>
      </c>
      <c r="H355" s="16">
        <f t="shared" si="11"/>
        <v>0</v>
      </c>
      <c r="I355" s="17"/>
      <c r="J355" s="13" t="s">
        <v>27</v>
      </c>
      <c r="L355" s="58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  <c r="AS355" s="30"/>
      <c r="AT355" s="30"/>
      <c r="AU355" s="30"/>
      <c r="AV355" s="30"/>
      <c r="AW355" s="30"/>
      <c r="AX355" s="30"/>
      <c r="AY355" s="30"/>
      <c r="AZ355" s="30"/>
      <c r="BA355" s="30"/>
      <c r="BB355" s="30"/>
      <c r="BC355" s="30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</row>
    <row r="356" spans="1:73" ht="20.25" x14ac:dyDescent="0.3">
      <c r="A356" s="36">
        <v>347</v>
      </c>
      <c r="B356" s="37" t="s">
        <v>713</v>
      </c>
      <c r="C356" s="37" t="s">
        <v>714</v>
      </c>
      <c r="D356" s="36" t="s">
        <v>17</v>
      </c>
      <c r="E356" s="39">
        <v>4</v>
      </c>
      <c r="F356" s="22">
        <v>0.35</v>
      </c>
      <c r="G356" s="22">
        <f t="shared" si="10"/>
        <v>1.68</v>
      </c>
      <c r="H356" s="16">
        <f t="shared" si="11"/>
        <v>0</v>
      </c>
      <c r="I356" s="17"/>
      <c r="J356" s="13" t="s">
        <v>27</v>
      </c>
      <c r="L356" s="58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30"/>
      <c r="AT356" s="30"/>
      <c r="AU356" s="30"/>
      <c r="AV356" s="30"/>
      <c r="AW356" s="30"/>
      <c r="AX356" s="30"/>
      <c r="AY356" s="30"/>
      <c r="AZ356" s="30"/>
      <c r="BA356" s="30"/>
      <c r="BB356" s="30"/>
      <c r="BC356" s="30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</row>
    <row r="357" spans="1:73" ht="20.25" x14ac:dyDescent="0.3">
      <c r="A357" s="36">
        <v>348</v>
      </c>
      <c r="B357" s="37" t="s">
        <v>715</v>
      </c>
      <c r="C357" s="37" t="s">
        <v>716</v>
      </c>
      <c r="D357" s="36" t="s">
        <v>17</v>
      </c>
      <c r="E357" s="39">
        <v>8</v>
      </c>
      <c r="F357" s="22">
        <v>24</v>
      </c>
      <c r="G357" s="22">
        <f t="shared" si="10"/>
        <v>230.39999999999998</v>
      </c>
      <c r="H357" s="16">
        <f t="shared" si="11"/>
        <v>0</v>
      </c>
      <c r="I357" s="17"/>
      <c r="J357" s="13" t="s">
        <v>27</v>
      </c>
      <c r="L357" s="58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  <c r="AS357" s="30"/>
      <c r="AT357" s="30"/>
      <c r="AU357" s="30"/>
      <c r="AV357" s="30"/>
      <c r="AW357" s="30"/>
      <c r="AX357" s="30"/>
      <c r="AY357" s="30"/>
      <c r="AZ357" s="30"/>
      <c r="BA357" s="30"/>
      <c r="BB357" s="30"/>
      <c r="BC357" s="30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</row>
    <row r="358" spans="1:73" ht="20.25" x14ac:dyDescent="0.3">
      <c r="A358" s="36">
        <v>349</v>
      </c>
      <c r="B358" s="37" t="s">
        <v>717</v>
      </c>
      <c r="C358" s="37" t="s">
        <v>683</v>
      </c>
      <c r="D358" s="36" t="s">
        <v>17</v>
      </c>
      <c r="E358" s="39">
        <v>3</v>
      </c>
      <c r="F358" s="22">
        <v>48</v>
      </c>
      <c r="G358" s="22">
        <f t="shared" si="10"/>
        <v>172.79999999999998</v>
      </c>
      <c r="H358" s="16">
        <f t="shared" si="11"/>
        <v>0</v>
      </c>
      <c r="I358" s="17"/>
      <c r="J358" s="13" t="s">
        <v>27</v>
      </c>
      <c r="L358" s="58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  <c r="AS358" s="30"/>
      <c r="AT358" s="30"/>
      <c r="AU358" s="30"/>
      <c r="AV358" s="30"/>
      <c r="AW358" s="30"/>
      <c r="AX358" s="30"/>
      <c r="AY358" s="30"/>
      <c r="AZ358" s="30"/>
      <c r="BA358" s="30"/>
      <c r="BB358" s="30"/>
      <c r="BC358" s="30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</row>
    <row r="359" spans="1:73" ht="20.25" x14ac:dyDescent="0.3">
      <c r="A359" s="36">
        <v>350</v>
      </c>
      <c r="B359" s="37" t="s">
        <v>718</v>
      </c>
      <c r="C359" s="37" t="s">
        <v>719</v>
      </c>
      <c r="D359" s="36" t="s">
        <v>17</v>
      </c>
      <c r="E359" s="39">
        <v>29</v>
      </c>
      <c r="F359" s="22">
        <v>4</v>
      </c>
      <c r="G359" s="22">
        <f t="shared" si="10"/>
        <v>139.19999999999999</v>
      </c>
      <c r="H359" s="16">
        <f t="shared" si="11"/>
        <v>0</v>
      </c>
      <c r="I359" s="17"/>
      <c r="J359" s="13" t="s">
        <v>27</v>
      </c>
      <c r="L359" s="58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  <c r="AS359" s="30"/>
      <c r="AT359" s="30"/>
      <c r="AU359" s="30"/>
      <c r="AV359" s="30"/>
      <c r="AW359" s="30"/>
      <c r="AX359" s="30"/>
      <c r="AY359" s="30"/>
      <c r="AZ359" s="30"/>
      <c r="BA359" s="30"/>
      <c r="BB359" s="30"/>
      <c r="BC359" s="30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</row>
    <row r="360" spans="1:73" ht="20.25" x14ac:dyDescent="0.3">
      <c r="A360" s="36">
        <v>351</v>
      </c>
      <c r="B360" s="37" t="s">
        <v>720</v>
      </c>
      <c r="C360" s="37" t="s">
        <v>683</v>
      </c>
      <c r="D360" s="36" t="s">
        <v>17</v>
      </c>
      <c r="E360" s="39">
        <v>2</v>
      </c>
      <c r="F360" s="22">
        <v>48</v>
      </c>
      <c r="G360" s="22">
        <f t="shared" si="10"/>
        <v>115.19999999999999</v>
      </c>
      <c r="H360" s="16">
        <f t="shared" si="11"/>
        <v>0</v>
      </c>
      <c r="I360" s="17"/>
      <c r="J360" s="13" t="s">
        <v>27</v>
      </c>
      <c r="L360" s="58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T360" s="30"/>
      <c r="AU360" s="30"/>
      <c r="AV360" s="30"/>
      <c r="AW360" s="30"/>
      <c r="AX360" s="30"/>
      <c r="AY360" s="30"/>
      <c r="AZ360" s="30"/>
      <c r="BA360" s="30"/>
      <c r="BB360" s="30"/>
      <c r="BC360" s="30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</row>
    <row r="361" spans="1:73" ht="37.5" x14ac:dyDescent="0.3">
      <c r="A361" s="36">
        <v>352</v>
      </c>
      <c r="B361" s="37" t="s">
        <v>721</v>
      </c>
      <c r="C361" s="37" t="s">
        <v>722</v>
      </c>
      <c r="D361" s="36" t="s">
        <v>17</v>
      </c>
      <c r="E361" s="39">
        <v>2</v>
      </c>
      <c r="F361" s="22">
        <v>57</v>
      </c>
      <c r="G361" s="22">
        <f t="shared" si="10"/>
        <v>136.79999999999998</v>
      </c>
      <c r="H361" s="16">
        <f t="shared" si="11"/>
        <v>0</v>
      </c>
      <c r="I361" s="17"/>
      <c r="J361" s="13" t="s">
        <v>27</v>
      </c>
      <c r="L361" s="58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T361" s="30"/>
      <c r="AU361" s="30"/>
      <c r="AV361" s="30"/>
      <c r="AW361" s="30"/>
      <c r="AX361" s="30"/>
      <c r="AY361" s="30"/>
      <c r="AZ361" s="30"/>
      <c r="BA361" s="30"/>
      <c r="BB361" s="30"/>
      <c r="BC361" s="30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</row>
    <row r="362" spans="1:73" ht="37.5" x14ac:dyDescent="0.3">
      <c r="A362" s="36">
        <v>353</v>
      </c>
      <c r="B362" s="37" t="s">
        <v>723</v>
      </c>
      <c r="C362" s="37" t="s">
        <v>724</v>
      </c>
      <c r="D362" s="36" t="s">
        <v>17</v>
      </c>
      <c r="E362" s="39">
        <v>26</v>
      </c>
      <c r="F362" s="22">
        <v>13</v>
      </c>
      <c r="G362" s="22">
        <f t="shared" si="10"/>
        <v>405.59999999999997</v>
      </c>
      <c r="H362" s="16">
        <f t="shared" si="11"/>
        <v>0</v>
      </c>
      <c r="I362" s="17"/>
      <c r="J362" s="13" t="s">
        <v>27</v>
      </c>
      <c r="L362" s="58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  <c r="AS362" s="30"/>
      <c r="AT362" s="30"/>
      <c r="AU362" s="30"/>
      <c r="AV362" s="30"/>
      <c r="AW362" s="30"/>
      <c r="AX362" s="30"/>
      <c r="AY362" s="30"/>
      <c r="AZ362" s="30"/>
      <c r="BA362" s="30"/>
      <c r="BB362" s="30"/>
      <c r="BC362" s="30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</row>
    <row r="363" spans="1:73" ht="37.5" x14ac:dyDescent="0.3">
      <c r="A363" s="36">
        <v>354</v>
      </c>
      <c r="B363" s="37" t="s">
        <v>725</v>
      </c>
      <c r="C363" s="37" t="s">
        <v>726</v>
      </c>
      <c r="D363" s="36" t="s">
        <v>17</v>
      </c>
      <c r="E363" s="39">
        <v>2</v>
      </c>
      <c r="F363" s="22">
        <v>250</v>
      </c>
      <c r="G363" s="22">
        <f t="shared" si="10"/>
        <v>600</v>
      </c>
      <c r="H363" s="16">
        <f t="shared" si="11"/>
        <v>0</v>
      </c>
      <c r="I363" s="17"/>
      <c r="J363" s="13" t="s">
        <v>27</v>
      </c>
      <c r="L363" s="58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  <c r="AS363" s="30"/>
      <c r="AT363" s="30"/>
      <c r="AU363" s="30"/>
      <c r="AV363" s="30"/>
      <c r="AW363" s="30"/>
      <c r="AX363" s="30"/>
      <c r="AY363" s="30"/>
      <c r="AZ363" s="30"/>
      <c r="BA363" s="30"/>
      <c r="BB363" s="30"/>
      <c r="BC363" s="30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</row>
    <row r="364" spans="1:73" ht="37.5" x14ac:dyDescent="0.3">
      <c r="A364" s="36">
        <v>355</v>
      </c>
      <c r="B364" s="37" t="s">
        <v>727</v>
      </c>
      <c r="C364" s="37" t="s">
        <v>728</v>
      </c>
      <c r="D364" s="36" t="s">
        <v>17</v>
      </c>
      <c r="E364" s="39">
        <v>3</v>
      </c>
      <c r="F364" s="22">
        <v>120</v>
      </c>
      <c r="G364" s="22">
        <f t="shared" si="10"/>
        <v>432</v>
      </c>
      <c r="H364" s="16">
        <f t="shared" si="11"/>
        <v>0</v>
      </c>
      <c r="I364" s="17"/>
      <c r="J364" s="13" t="s">
        <v>27</v>
      </c>
      <c r="L364" s="58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  <c r="AS364" s="30"/>
      <c r="AT364" s="30"/>
      <c r="AU364" s="30"/>
      <c r="AV364" s="30"/>
      <c r="AW364" s="30"/>
      <c r="AX364" s="30"/>
      <c r="AY364" s="30"/>
      <c r="AZ364" s="30"/>
      <c r="BA364" s="30"/>
      <c r="BB364" s="30"/>
      <c r="BC364" s="30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</row>
    <row r="365" spans="1:73" ht="37.5" x14ac:dyDescent="0.3">
      <c r="A365" s="36">
        <v>356</v>
      </c>
      <c r="B365" s="37" t="s">
        <v>729</v>
      </c>
      <c r="C365" s="37" t="s">
        <v>730</v>
      </c>
      <c r="D365" s="36" t="s">
        <v>17</v>
      </c>
      <c r="E365" s="39">
        <v>1</v>
      </c>
      <c r="F365" s="22">
        <v>62</v>
      </c>
      <c r="G365" s="22">
        <f t="shared" si="10"/>
        <v>74.399999999999991</v>
      </c>
      <c r="H365" s="16">
        <f t="shared" si="11"/>
        <v>0</v>
      </c>
      <c r="I365" s="17"/>
      <c r="J365" s="13" t="s">
        <v>27</v>
      </c>
      <c r="L365" s="58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30"/>
      <c r="AS365" s="30"/>
      <c r="AT365" s="30"/>
      <c r="AU365" s="30"/>
      <c r="AV365" s="30"/>
      <c r="AW365" s="30"/>
      <c r="AX365" s="30"/>
      <c r="AY365" s="30"/>
      <c r="AZ365" s="30"/>
      <c r="BA365" s="30"/>
      <c r="BB365" s="30"/>
      <c r="BC365" s="30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</row>
    <row r="366" spans="1:73" ht="37.5" x14ac:dyDescent="0.3">
      <c r="A366" s="36">
        <v>357</v>
      </c>
      <c r="B366" s="37" t="s">
        <v>731</v>
      </c>
      <c r="C366" s="37" t="s">
        <v>732</v>
      </c>
      <c r="D366" s="36" t="s">
        <v>17</v>
      </c>
      <c r="E366" s="39">
        <v>15</v>
      </c>
      <c r="F366" s="22">
        <v>15</v>
      </c>
      <c r="G366" s="22">
        <f t="shared" si="10"/>
        <v>270</v>
      </c>
      <c r="H366" s="16">
        <f t="shared" si="11"/>
        <v>0</v>
      </c>
      <c r="I366" s="17"/>
      <c r="J366" s="13" t="s">
        <v>27</v>
      </c>
      <c r="L366" s="58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30"/>
      <c r="AS366" s="30"/>
      <c r="AT366" s="30"/>
      <c r="AU366" s="30"/>
      <c r="AV366" s="30"/>
      <c r="AW366" s="30"/>
      <c r="AX366" s="30"/>
      <c r="AY366" s="30"/>
      <c r="AZ366" s="30"/>
      <c r="BA366" s="30"/>
      <c r="BB366" s="30"/>
      <c r="BC366" s="30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</row>
    <row r="367" spans="1:73" ht="37.5" x14ac:dyDescent="0.3">
      <c r="A367" s="36">
        <v>358</v>
      </c>
      <c r="B367" s="37" t="s">
        <v>733</v>
      </c>
      <c r="C367" s="37" t="s">
        <v>734</v>
      </c>
      <c r="D367" s="36" t="s">
        <v>17</v>
      </c>
      <c r="E367" s="39">
        <v>1</v>
      </c>
      <c r="F367" s="22">
        <v>140</v>
      </c>
      <c r="G367" s="22">
        <f t="shared" si="10"/>
        <v>168</v>
      </c>
      <c r="H367" s="16">
        <f t="shared" si="11"/>
        <v>0</v>
      </c>
      <c r="I367" s="17"/>
      <c r="J367" s="13" t="s">
        <v>27</v>
      </c>
      <c r="L367" s="58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30"/>
      <c r="AS367" s="30"/>
      <c r="AT367" s="30"/>
      <c r="AU367" s="30"/>
      <c r="AV367" s="30"/>
      <c r="AW367" s="30"/>
      <c r="AX367" s="30"/>
      <c r="AY367" s="30"/>
      <c r="AZ367" s="30"/>
      <c r="BA367" s="30"/>
      <c r="BB367" s="30"/>
      <c r="BC367" s="30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</row>
    <row r="368" spans="1:73" ht="37.5" x14ac:dyDescent="0.3">
      <c r="A368" s="36">
        <v>359</v>
      </c>
      <c r="B368" s="37" t="s">
        <v>735</v>
      </c>
      <c r="C368" s="37" t="s">
        <v>736</v>
      </c>
      <c r="D368" s="36" t="s">
        <v>17</v>
      </c>
      <c r="E368" s="39">
        <v>57</v>
      </c>
      <c r="F368" s="22">
        <v>9</v>
      </c>
      <c r="G368" s="22">
        <f t="shared" si="10"/>
        <v>615.6</v>
      </c>
      <c r="H368" s="16">
        <f t="shared" si="11"/>
        <v>0</v>
      </c>
      <c r="I368" s="17"/>
      <c r="J368" s="13" t="s">
        <v>27</v>
      </c>
      <c r="L368" s="58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  <c r="AS368" s="30"/>
      <c r="AT368" s="30"/>
      <c r="AU368" s="30"/>
      <c r="AV368" s="30"/>
      <c r="AW368" s="30"/>
      <c r="AX368" s="30"/>
      <c r="AY368" s="30"/>
      <c r="AZ368" s="30"/>
      <c r="BA368" s="30"/>
      <c r="BB368" s="30"/>
      <c r="BC368" s="30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</row>
    <row r="369" spans="1:73" ht="56.25" x14ac:dyDescent="0.3">
      <c r="A369" s="36">
        <v>360</v>
      </c>
      <c r="B369" s="37" t="s">
        <v>737</v>
      </c>
      <c r="C369" s="37" t="s">
        <v>738</v>
      </c>
      <c r="D369" s="36" t="s">
        <v>17</v>
      </c>
      <c r="E369" s="39">
        <v>1</v>
      </c>
      <c r="F369" s="22">
        <v>580</v>
      </c>
      <c r="G369" s="22">
        <f t="shared" si="10"/>
        <v>696</v>
      </c>
      <c r="H369" s="16">
        <f t="shared" si="11"/>
        <v>0</v>
      </c>
      <c r="I369" s="17"/>
      <c r="J369" s="13" t="s">
        <v>27</v>
      </c>
      <c r="L369" s="58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  <c r="AS369" s="30"/>
      <c r="AT369" s="30"/>
      <c r="AU369" s="30"/>
      <c r="AV369" s="30"/>
      <c r="AW369" s="30"/>
      <c r="AX369" s="30"/>
      <c r="AY369" s="30"/>
      <c r="AZ369" s="30"/>
      <c r="BA369" s="30"/>
      <c r="BB369" s="30"/>
      <c r="BC369" s="30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</row>
    <row r="370" spans="1:73" ht="56.25" x14ac:dyDescent="0.3">
      <c r="A370" s="36">
        <v>361</v>
      </c>
      <c r="B370" s="37" t="s">
        <v>739</v>
      </c>
      <c r="C370" s="37" t="s">
        <v>740</v>
      </c>
      <c r="D370" s="36" t="s">
        <v>17</v>
      </c>
      <c r="E370" s="39">
        <v>9</v>
      </c>
      <c r="F370" s="22">
        <v>28</v>
      </c>
      <c r="G370" s="22">
        <f t="shared" si="10"/>
        <v>302.39999999999998</v>
      </c>
      <c r="H370" s="16">
        <f t="shared" si="11"/>
        <v>0</v>
      </c>
      <c r="I370" s="17"/>
      <c r="J370" s="13" t="s">
        <v>27</v>
      </c>
      <c r="L370" s="58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30"/>
      <c r="AS370" s="30"/>
      <c r="AT370" s="30"/>
      <c r="AU370" s="30"/>
      <c r="AV370" s="30"/>
      <c r="AW370" s="30"/>
      <c r="AX370" s="30"/>
      <c r="AY370" s="30"/>
      <c r="AZ370" s="30"/>
      <c r="BA370" s="30"/>
      <c r="BB370" s="30"/>
      <c r="BC370" s="30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</row>
    <row r="371" spans="1:73" ht="56.25" x14ac:dyDescent="0.3">
      <c r="A371" s="36">
        <v>362</v>
      </c>
      <c r="B371" s="37" t="s">
        <v>741</v>
      </c>
      <c r="C371" s="37" t="s">
        <v>742</v>
      </c>
      <c r="D371" s="36" t="s">
        <v>17</v>
      </c>
      <c r="E371" s="39">
        <v>1</v>
      </c>
      <c r="F371" s="22">
        <v>89</v>
      </c>
      <c r="G371" s="22">
        <f t="shared" si="10"/>
        <v>106.8</v>
      </c>
      <c r="H371" s="16">
        <f t="shared" si="11"/>
        <v>0</v>
      </c>
      <c r="I371" s="17"/>
      <c r="J371" s="13" t="s">
        <v>27</v>
      </c>
      <c r="L371" s="58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30"/>
      <c r="AS371" s="30"/>
      <c r="AT371" s="30"/>
      <c r="AU371" s="30"/>
      <c r="AV371" s="30"/>
      <c r="AW371" s="30"/>
      <c r="AX371" s="30"/>
      <c r="AY371" s="30"/>
      <c r="AZ371" s="30"/>
      <c r="BA371" s="30"/>
      <c r="BB371" s="30"/>
      <c r="BC371" s="30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</row>
    <row r="372" spans="1:73" ht="37.5" x14ac:dyDescent="0.3">
      <c r="A372" s="36">
        <v>363</v>
      </c>
      <c r="B372" s="37" t="s">
        <v>743</v>
      </c>
      <c r="C372" s="37" t="s">
        <v>744</v>
      </c>
      <c r="D372" s="36" t="s">
        <v>17</v>
      </c>
      <c r="E372" s="39">
        <v>5</v>
      </c>
      <c r="F372" s="22">
        <v>82</v>
      </c>
      <c r="G372" s="22">
        <f t="shared" si="10"/>
        <v>492</v>
      </c>
      <c r="H372" s="16">
        <f t="shared" si="11"/>
        <v>0</v>
      </c>
      <c r="I372" s="17"/>
      <c r="J372" s="13" t="s">
        <v>27</v>
      </c>
      <c r="L372" s="58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  <c r="AS372" s="30"/>
      <c r="AT372" s="30"/>
      <c r="AU372" s="30"/>
      <c r="AV372" s="30"/>
      <c r="AW372" s="30"/>
      <c r="AX372" s="30"/>
      <c r="AY372" s="30"/>
      <c r="AZ372" s="30"/>
      <c r="BA372" s="30"/>
      <c r="BB372" s="30"/>
      <c r="BC372" s="30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</row>
    <row r="373" spans="1:73" ht="37.5" x14ac:dyDescent="0.3">
      <c r="A373" s="36">
        <v>364</v>
      </c>
      <c r="B373" s="37" t="s">
        <v>745</v>
      </c>
      <c r="C373" s="37" t="s">
        <v>746</v>
      </c>
      <c r="D373" s="36" t="s">
        <v>17</v>
      </c>
      <c r="E373" s="39">
        <v>68</v>
      </c>
      <c r="F373" s="22">
        <v>9</v>
      </c>
      <c r="G373" s="22">
        <f t="shared" si="10"/>
        <v>734.4</v>
      </c>
      <c r="H373" s="16">
        <f t="shared" si="11"/>
        <v>0</v>
      </c>
      <c r="I373" s="17"/>
      <c r="J373" s="13" t="s">
        <v>27</v>
      </c>
      <c r="L373" s="58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30"/>
      <c r="AS373" s="30"/>
      <c r="AT373" s="30"/>
      <c r="AU373" s="30"/>
      <c r="AV373" s="30"/>
      <c r="AW373" s="30"/>
      <c r="AX373" s="30"/>
      <c r="AY373" s="30"/>
      <c r="AZ373" s="30"/>
      <c r="BA373" s="30"/>
      <c r="BB373" s="30"/>
      <c r="BC373" s="30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</row>
    <row r="374" spans="1:73" ht="37.5" x14ac:dyDescent="0.3">
      <c r="A374" s="36">
        <v>365</v>
      </c>
      <c r="B374" s="37" t="s">
        <v>747</v>
      </c>
      <c r="C374" s="37" t="s">
        <v>748</v>
      </c>
      <c r="D374" s="36" t="s">
        <v>17</v>
      </c>
      <c r="E374" s="39">
        <v>1</v>
      </c>
      <c r="F374" s="22">
        <v>330</v>
      </c>
      <c r="G374" s="22">
        <f t="shared" si="10"/>
        <v>396</v>
      </c>
      <c r="H374" s="16">
        <f t="shared" si="11"/>
        <v>0</v>
      </c>
      <c r="I374" s="17"/>
      <c r="J374" s="13" t="s">
        <v>27</v>
      </c>
      <c r="L374" s="58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30"/>
      <c r="AS374" s="30"/>
      <c r="AT374" s="30"/>
      <c r="AU374" s="30"/>
      <c r="AV374" s="30"/>
      <c r="AW374" s="30"/>
      <c r="AX374" s="30"/>
      <c r="AY374" s="30"/>
      <c r="AZ374" s="30"/>
      <c r="BA374" s="30"/>
      <c r="BB374" s="30"/>
      <c r="BC374" s="30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</row>
    <row r="375" spans="1:73" ht="20.25" x14ac:dyDescent="0.3">
      <c r="A375" s="36">
        <v>366</v>
      </c>
      <c r="B375" s="37" t="s">
        <v>749</v>
      </c>
      <c r="C375" s="37" t="s">
        <v>750</v>
      </c>
      <c r="D375" s="36" t="s">
        <v>17</v>
      </c>
      <c r="E375" s="39">
        <v>2</v>
      </c>
      <c r="F375" s="22">
        <v>180</v>
      </c>
      <c r="G375" s="22">
        <f t="shared" si="10"/>
        <v>432</v>
      </c>
      <c r="H375" s="16">
        <f t="shared" si="11"/>
        <v>0</v>
      </c>
      <c r="I375" s="17"/>
      <c r="J375" s="13" t="s">
        <v>27</v>
      </c>
      <c r="L375" s="58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30"/>
      <c r="AS375" s="30"/>
      <c r="AT375" s="30"/>
      <c r="AU375" s="30"/>
      <c r="AV375" s="30"/>
      <c r="AW375" s="30"/>
      <c r="AX375" s="30"/>
      <c r="AY375" s="30"/>
      <c r="AZ375" s="30"/>
      <c r="BA375" s="30"/>
      <c r="BB375" s="30"/>
      <c r="BC375" s="30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</row>
    <row r="376" spans="1:73" ht="20.25" x14ac:dyDescent="0.3">
      <c r="A376" s="36">
        <v>367</v>
      </c>
      <c r="B376" s="37" t="s">
        <v>751</v>
      </c>
      <c r="C376" s="37" t="s">
        <v>752</v>
      </c>
      <c r="D376" s="36" t="s">
        <v>17</v>
      </c>
      <c r="E376" s="39">
        <v>6</v>
      </c>
      <c r="F376" s="22">
        <v>32</v>
      </c>
      <c r="G376" s="22">
        <f t="shared" si="10"/>
        <v>230.39999999999998</v>
      </c>
      <c r="H376" s="16">
        <f t="shared" si="11"/>
        <v>0</v>
      </c>
      <c r="I376" s="17"/>
      <c r="J376" s="13" t="s">
        <v>27</v>
      </c>
      <c r="L376" s="58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30"/>
      <c r="AS376" s="30"/>
      <c r="AT376" s="30"/>
      <c r="AU376" s="30"/>
      <c r="AV376" s="30"/>
      <c r="AW376" s="30"/>
      <c r="AX376" s="30"/>
      <c r="AY376" s="30"/>
      <c r="AZ376" s="30"/>
      <c r="BA376" s="30"/>
      <c r="BB376" s="30"/>
      <c r="BC376" s="30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</row>
    <row r="377" spans="1:73" ht="20.25" x14ac:dyDescent="0.3">
      <c r="A377" s="36">
        <v>368</v>
      </c>
      <c r="B377" s="37" t="s">
        <v>753</v>
      </c>
      <c r="C377" s="37" t="s">
        <v>754</v>
      </c>
      <c r="D377" s="36" t="s">
        <v>17</v>
      </c>
      <c r="E377" s="39">
        <v>2</v>
      </c>
      <c r="F377" s="22">
        <v>24</v>
      </c>
      <c r="G377" s="22">
        <f t="shared" si="10"/>
        <v>57.599999999999994</v>
      </c>
      <c r="H377" s="16">
        <f t="shared" si="11"/>
        <v>0</v>
      </c>
      <c r="I377" s="17"/>
      <c r="J377" s="13" t="s">
        <v>27</v>
      </c>
      <c r="L377" s="58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30"/>
      <c r="AS377" s="30"/>
      <c r="AT377" s="30"/>
      <c r="AU377" s="30"/>
      <c r="AV377" s="30"/>
      <c r="AW377" s="30"/>
      <c r="AX377" s="30"/>
      <c r="AY377" s="30"/>
      <c r="AZ377" s="30"/>
      <c r="BA377" s="30"/>
      <c r="BB377" s="30"/>
      <c r="BC377" s="30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</row>
    <row r="378" spans="1:73" ht="37.5" x14ac:dyDescent="0.3">
      <c r="A378" s="36">
        <v>369</v>
      </c>
      <c r="B378" s="37" t="s">
        <v>755</v>
      </c>
      <c r="C378" s="37" t="s">
        <v>756</v>
      </c>
      <c r="D378" s="36" t="s">
        <v>17</v>
      </c>
      <c r="E378" s="39">
        <v>5</v>
      </c>
      <c r="F378" s="22">
        <v>60</v>
      </c>
      <c r="G378" s="22">
        <f t="shared" si="10"/>
        <v>360</v>
      </c>
      <c r="H378" s="16">
        <f t="shared" si="11"/>
        <v>0</v>
      </c>
      <c r="I378" s="17"/>
      <c r="J378" s="13" t="s">
        <v>27</v>
      </c>
      <c r="L378" s="58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30"/>
      <c r="AS378" s="30"/>
      <c r="AT378" s="30"/>
      <c r="AU378" s="30"/>
      <c r="AV378" s="30"/>
      <c r="AW378" s="30"/>
      <c r="AX378" s="30"/>
      <c r="AY378" s="30"/>
      <c r="AZ378" s="30"/>
      <c r="BA378" s="30"/>
      <c r="BB378" s="30"/>
      <c r="BC378" s="30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</row>
    <row r="379" spans="1:73" ht="37.5" x14ac:dyDescent="0.3">
      <c r="A379" s="36">
        <v>370</v>
      </c>
      <c r="B379" s="37" t="s">
        <v>757</v>
      </c>
      <c r="C379" s="37" t="s">
        <v>758</v>
      </c>
      <c r="D379" s="36" t="s">
        <v>17</v>
      </c>
      <c r="E379" s="39">
        <v>1</v>
      </c>
      <c r="F379" s="22">
        <v>82</v>
      </c>
      <c r="G379" s="22">
        <f t="shared" si="10"/>
        <v>98.399999999999991</v>
      </c>
      <c r="H379" s="16">
        <f t="shared" si="11"/>
        <v>0</v>
      </c>
      <c r="I379" s="17"/>
      <c r="J379" s="13" t="s">
        <v>27</v>
      </c>
      <c r="L379" s="58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30"/>
      <c r="AS379" s="30"/>
      <c r="AT379" s="30"/>
      <c r="AU379" s="30"/>
      <c r="AV379" s="30"/>
      <c r="AW379" s="30"/>
      <c r="AX379" s="30"/>
      <c r="AY379" s="30"/>
      <c r="AZ379" s="30"/>
      <c r="BA379" s="30"/>
      <c r="BB379" s="30"/>
      <c r="BC379" s="30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</row>
    <row r="380" spans="1:73" ht="20.25" x14ac:dyDescent="0.3">
      <c r="A380" s="36">
        <v>371</v>
      </c>
      <c r="B380" s="37" t="s">
        <v>759</v>
      </c>
      <c r="C380" s="37" t="s">
        <v>760</v>
      </c>
      <c r="D380" s="36" t="s">
        <v>761</v>
      </c>
      <c r="E380" s="39">
        <v>2.6280000000000001</v>
      </c>
      <c r="F380" s="22">
        <v>69000</v>
      </c>
      <c r="G380" s="22">
        <f t="shared" si="10"/>
        <v>217598.4</v>
      </c>
      <c r="H380" s="16">
        <f t="shared" si="11"/>
        <v>0</v>
      </c>
      <c r="I380" s="17"/>
      <c r="J380" s="13" t="s">
        <v>27</v>
      </c>
      <c r="L380" s="58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  <c r="AS380" s="30"/>
      <c r="AT380" s="30"/>
      <c r="AU380" s="30"/>
      <c r="AV380" s="30"/>
      <c r="AW380" s="30"/>
      <c r="AX380" s="30"/>
      <c r="AY380" s="30"/>
      <c r="AZ380" s="30"/>
      <c r="BA380" s="30"/>
      <c r="BB380" s="30"/>
      <c r="BC380" s="30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</row>
    <row r="381" spans="1:73" ht="37.5" x14ac:dyDescent="0.3">
      <c r="A381" s="36">
        <v>372</v>
      </c>
      <c r="B381" s="37" t="s">
        <v>762</v>
      </c>
      <c r="C381" s="37" t="s">
        <v>763</v>
      </c>
      <c r="D381" s="36" t="s">
        <v>17</v>
      </c>
      <c r="E381" s="39">
        <v>2</v>
      </c>
      <c r="F381" s="22">
        <v>350</v>
      </c>
      <c r="G381" s="22">
        <f t="shared" si="10"/>
        <v>840</v>
      </c>
      <c r="H381" s="16">
        <f t="shared" si="11"/>
        <v>0</v>
      </c>
      <c r="I381" s="17"/>
      <c r="J381" s="13" t="s">
        <v>27</v>
      </c>
      <c r="L381" s="58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  <c r="AS381" s="30"/>
      <c r="AT381" s="30"/>
      <c r="AU381" s="30"/>
      <c r="AV381" s="30"/>
      <c r="AW381" s="30"/>
      <c r="AX381" s="30"/>
      <c r="AY381" s="30"/>
      <c r="AZ381" s="30"/>
      <c r="BA381" s="30"/>
      <c r="BB381" s="30"/>
      <c r="BC381" s="30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</row>
    <row r="382" spans="1:73" ht="56.25" x14ac:dyDescent="0.3">
      <c r="A382" s="36">
        <v>373</v>
      </c>
      <c r="B382" s="37" t="s">
        <v>764</v>
      </c>
      <c r="C382" s="37" t="s">
        <v>765</v>
      </c>
      <c r="D382" s="36" t="s">
        <v>17</v>
      </c>
      <c r="E382" s="39">
        <v>50</v>
      </c>
      <c r="F382" s="22">
        <v>10</v>
      </c>
      <c r="G382" s="22">
        <f t="shared" si="10"/>
        <v>600</v>
      </c>
      <c r="H382" s="16">
        <f t="shared" si="11"/>
        <v>0</v>
      </c>
      <c r="I382" s="17"/>
      <c r="J382" s="13" t="s">
        <v>27</v>
      </c>
      <c r="L382" s="58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  <c r="AS382" s="30"/>
      <c r="AT382" s="30"/>
      <c r="AU382" s="30"/>
      <c r="AV382" s="30"/>
      <c r="AW382" s="30"/>
      <c r="AX382" s="30"/>
      <c r="AY382" s="30"/>
      <c r="AZ382" s="30"/>
      <c r="BA382" s="30"/>
      <c r="BB382" s="30"/>
      <c r="BC382" s="30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</row>
    <row r="383" spans="1:73" ht="56.25" x14ac:dyDescent="0.3">
      <c r="A383" s="36">
        <v>374</v>
      </c>
      <c r="B383" s="37" t="s">
        <v>764</v>
      </c>
      <c r="C383" s="37" t="s">
        <v>765</v>
      </c>
      <c r="D383" s="36" t="s">
        <v>17</v>
      </c>
      <c r="E383" s="39">
        <v>25</v>
      </c>
      <c r="F383" s="22">
        <v>10</v>
      </c>
      <c r="G383" s="22">
        <f t="shared" si="10"/>
        <v>300</v>
      </c>
      <c r="H383" s="16">
        <f t="shared" si="11"/>
        <v>0</v>
      </c>
      <c r="I383" s="17"/>
      <c r="J383" s="13" t="s">
        <v>27</v>
      </c>
      <c r="L383" s="58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  <c r="AS383" s="30"/>
      <c r="AT383" s="30"/>
      <c r="AU383" s="30"/>
      <c r="AV383" s="30"/>
      <c r="AW383" s="30"/>
      <c r="AX383" s="30"/>
      <c r="AY383" s="30"/>
      <c r="AZ383" s="30"/>
      <c r="BA383" s="30"/>
      <c r="BB383" s="30"/>
      <c r="BC383" s="30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</row>
    <row r="384" spans="1:73" ht="37.5" x14ac:dyDescent="0.3">
      <c r="A384" s="36">
        <v>375</v>
      </c>
      <c r="B384" s="37" t="s">
        <v>766</v>
      </c>
      <c r="C384" s="37" t="s">
        <v>767</v>
      </c>
      <c r="D384" s="36" t="s">
        <v>17</v>
      </c>
      <c r="E384" s="39">
        <v>2</v>
      </c>
      <c r="F384" s="22">
        <v>6</v>
      </c>
      <c r="G384" s="22">
        <f t="shared" si="10"/>
        <v>14.399999999999999</v>
      </c>
      <c r="H384" s="16">
        <f t="shared" si="11"/>
        <v>0</v>
      </c>
      <c r="I384" s="17"/>
      <c r="J384" s="13" t="s">
        <v>27</v>
      </c>
      <c r="L384" s="58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  <c r="AP384" s="30"/>
      <c r="AQ384" s="30"/>
      <c r="AR384" s="30"/>
      <c r="AS384" s="30"/>
      <c r="AT384" s="30"/>
      <c r="AU384" s="30"/>
      <c r="AV384" s="30"/>
      <c r="AW384" s="30"/>
      <c r="AX384" s="30"/>
      <c r="AY384" s="30"/>
      <c r="AZ384" s="30"/>
      <c r="BA384" s="30"/>
      <c r="BB384" s="30"/>
      <c r="BC384" s="30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</row>
    <row r="385" spans="1:73" ht="37.5" x14ac:dyDescent="0.3">
      <c r="A385" s="36">
        <v>376</v>
      </c>
      <c r="B385" s="37" t="s">
        <v>768</v>
      </c>
      <c r="C385" s="37" t="s">
        <v>769</v>
      </c>
      <c r="D385" s="36" t="s">
        <v>17</v>
      </c>
      <c r="E385" s="39">
        <v>3</v>
      </c>
      <c r="F385" s="22">
        <v>7</v>
      </c>
      <c r="G385" s="22">
        <f t="shared" si="10"/>
        <v>25.2</v>
      </c>
      <c r="H385" s="16">
        <f t="shared" si="11"/>
        <v>0</v>
      </c>
      <c r="I385" s="17"/>
      <c r="J385" s="13" t="s">
        <v>27</v>
      </c>
      <c r="L385" s="58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  <c r="AP385" s="30"/>
      <c r="AQ385" s="30"/>
      <c r="AR385" s="30"/>
      <c r="AS385" s="30"/>
      <c r="AT385" s="30"/>
      <c r="AU385" s="30"/>
      <c r="AV385" s="30"/>
      <c r="AW385" s="30"/>
      <c r="AX385" s="30"/>
      <c r="AY385" s="30"/>
      <c r="AZ385" s="30"/>
      <c r="BA385" s="30"/>
      <c r="BB385" s="30"/>
      <c r="BC385" s="30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</row>
    <row r="386" spans="1:73" ht="37.5" x14ac:dyDescent="0.3">
      <c r="A386" s="36">
        <v>377</v>
      </c>
      <c r="B386" s="37" t="s">
        <v>770</v>
      </c>
      <c r="C386" s="37" t="s">
        <v>771</v>
      </c>
      <c r="D386" s="36" t="s">
        <v>17</v>
      </c>
      <c r="E386" s="39">
        <v>1</v>
      </c>
      <c r="F386" s="22">
        <v>600</v>
      </c>
      <c r="G386" s="22">
        <f t="shared" si="10"/>
        <v>720</v>
      </c>
      <c r="H386" s="16">
        <f t="shared" si="11"/>
        <v>0</v>
      </c>
      <c r="I386" s="17"/>
      <c r="J386" s="13" t="s">
        <v>27</v>
      </c>
      <c r="L386" s="58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  <c r="AP386" s="30"/>
      <c r="AQ386" s="30"/>
      <c r="AR386" s="30"/>
      <c r="AS386" s="30"/>
      <c r="AT386" s="30"/>
      <c r="AU386" s="30"/>
      <c r="AV386" s="30"/>
      <c r="AW386" s="30"/>
      <c r="AX386" s="30"/>
      <c r="AY386" s="30"/>
      <c r="AZ386" s="30"/>
      <c r="BA386" s="30"/>
      <c r="BB386" s="30"/>
      <c r="BC386" s="30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</row>
    <row r="387" spans="1:73" ht="20.25" x14ac:dyDescent="0.3">
      <c r="A387" s="36">
        <v>378</v>
      </c>
      <c r="B387" s="37" t="s">
        <v>772</v>
      </c>
      <c r="C387" s="37" t="s">
        <v>773</v>
      </c>
      <c r="D387" s="36" t="s">
        <v>774</v>
      </c>
      <c r="E387" s="39">
        <v>1</v>
      </c>
      <c r="F387" s="22">
        <v>200</v>
      </c>
      <c r="G387" s="22">
        <f t="shared" si="10"/>
        <v>240</v>
      </c>
      <c r="H387" s="16">
        <f t="shared" si="11"/>
        <v>0</v>
      </c>
      <c r="I387" s="17"/>
      <c r="J387" s="13" t="s">
        <v>27</v>
      </c>
      <c r="L387" s="58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30"/>
      <c r="AS387" s="30"/>
      <c r="AT387" s="30"/>
      <c r="AU387" s="30"/>
      <c r="AV387" s="30"/>
      <c r="AW387" s="30"/>
      <c r="AX387" s="30"/>
      <c r="AY387" s="30"/>
      <c r="AZ387" s="30"/>
      <c r="BA387" s="30"/>
      <c r="BB387" s="30"/>
      <c r="BC387" s="30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</row>
    <row r="388" spans="1:73" ht="37.5" x14ac:dyDescent="0.3">
      <c r="A388" s="36">
        <v>379</v>
      </c>
      <c r="B388" s="37" t="s">
        <v>775</v>
      </c>
      <c r="C388" s="37" t="s">
        <v>776</v>
      </c>
      <c r="D388" s="36" t="s">
        <v>17</v>
      </c>
      <c r="E388" s="39">
        <v>1</v>
      </c>
      <c r="F388" s="22">
        <v>260</v>
      </c>
      <c r="G388" s="22">
        <f t="shared" si="10"/>
        <v>312</v>
      </c>
      <c r="H388" s="16">
        <f t="shared" si="11"/>
        <v>0</v>
      </c>
      <c r="I388" s="17"/>
      <c r="J388" s="13" t="s">
        <v>27</v>
      </c>
      <c r="L388" s="58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  <c r="AP388" s="30"/>
      <c r="AQ388" s="30"/>
      <c r="AR388" s="30"/>
      <c r="AS388" s="30"/>
      <c r="AT388" s="30"/>
      <c r="AU388" s="30"/>
      <c r="AV388" s="30"/>
      <c r="AW388" s="30"/>
      <c r="AX388" s="30"/>
      <c r="AY388" s="30"/>
      <c r="AZ388" s="30"/>
      <c r="BA388" s="30"/>
      <c r="BB388" s="30"/>
      <c r="BC388" s="30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</row>
    <row r="389" spans="1:73" ht="37.5" x14ac:dyDescent="0.3">
      <c r="A389" s="36">
        <v>380</v>
      </c>
      <c r="B389" s="37" t="s">
        <v>777</v>
      </c>
      <c r="C389" s="37" t="s">
        <v>778</v>
      </c>
      <c r="D389" s="36" t="s">
        <v>17</v>
      </c>
      <c r="E389" s="39">
        <v>1</v>
      </c>
      <c r="F389" s="22">
        <v>320</v>
      </c>
      <c r="G389" s="22">
        <f t="shared" si="10"/>
        <v>384</v>
      </c>
      <c r="H389" s="16">
        <f t="shared" si="11"/>
        <v>0</v>
      </c>
      <c r="I389" s="17"/>
      <c r="J389" s="13" t="s">
        <v>27</v>
      </c>
      <c r="L389" s="58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  <c r="AP389" s="30"/>
      <c r="AQ389" s="30"/>
      <c r="AR389" s="30"/>
      <c r="AS389" s="30"/>
      <c r="AT389" s="30"/>
      <c r="AU389" s="30"/>
      <c r="AV389" s="30"/>
      <c r="AW389" s="30"/>
      <c r="AX389" s="30"/>
      <c r="AY389" s="30"/>
      <c r="AZ389" s="30"/>
      <c r="BA389" s="30"/>
      <c r="BB389" s="30"/>
      <c r="BC389" s="30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</row>
    <row r="390" spans="1:73" ht="20.25" x14ac:dyDescent="0.3">
      <c r="A390" s="36">
        <v>381</v>
      </c>
      <c r="B390" s="37" t="s">
        <v>779</v>
      </c>
      <c r="C390" s="37" t="s">
        <v>780</v>
      </c>
      <c r="D390" s="36" t="s">
        <v>17</v>
      </c>
      <c r="E390" s="39">
        <v>12</v>
      </c>
      <c r="F390" s="22">
        <v>17</v>
      </c>
      <c r="G390" s="22">
        <f t="shared" si="10"/>
        <v>244.79999999999998</v>
      </c>
      <c r="H390" s="16">
        <f t="shared" si="11"/>
        <v>0</v>
      </c>
      <c r="I390" s="17"/>
      <c r="J390" s="13" t="s">
        <v>27</v>
      </c>
      <c r="L390" s="58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30"/>
      <c r="AS390" s="30"/>
      <c r="AT390" s="30"/>
      <c r="AU390" s="30"/>
      <c r="AV390" s="30"/>
      <c r="AW390" s="30"/>
      <c r="AX390" s="30"/>
      <c r="AY390" s="30"/>
      <c r="AZ390" s="30"/>
      <c r="BA390" s="30"/>
      <c r="BB390" s="30"/>
      <c r="BC390" s="30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</row>
    <row r="391" spans="1:73" ht="20.25" x14ac:dyDescent="0.3">
      <c r="A391" s="36">
        <v>382</v>
      </c>
      <c r="B391" s="37" t="s">
        <v>781</v>
      </c>
      <c r="C391" s="37" t="s">
        <v>782</v>
      </c>
      <c r="D391" s="36" t="s">
        <v>17</v>
      </c>
      <c r="E391" s="39">
        <v>3</v>
      </c>
      <c r="F391" s="22">
        <v>190</v>
      </c>
      <c r="G391" s="22">
        <f t="shared" si="10"/>
        <v>684</v>
      </c>
      <c r="H391" s="16">
        <f t="shared" si="11"/>
        <v>0</v>
      </c>
      <c r="I391" s="17"/>
      <c r="J391" s="13" t="s">
        <v>27</v>
      </c>
      <c r="L391" s="58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30"/>
      <c r="AS391" s="30"/>
      <c r="AT391" s="30"/>
      <c r="AU391" s="30"/>
      <c r="AV391" s="30"/>
      <c r="AW391" s="30"/>
      <c r="AX391" s="30"/>
      <c r="AY391" s="30"/>
      <c r="AZ391" s="30"/>
      <c r="BA391" s="30"/>
      <c r="BB391" s="30"/>
      <c r="BC391" s="30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</row>
    <row r="392" spans="1:73" ht="20.25" x14ac:dyDescent="0.3">
      <c r="A392" s="36">
        <v>383</v>
      </c>
      <c r="B392" s="37" t="s">
        <v>783</v>
      </c>
      <c r="C392" s="37" t="s">
        <v>784</v>
      </c>
      <c r="D392" s="36" t="s">
        <v>17</v>
      </c>
      <c r="E392" s="39">
        <v>23</v>
      </c>
      <c r="F392" s="22">
        <v>3</v>
      </c>
      <c r="G392" s="22">
        <f t="shared" si="10"/>
        <v>82.8</v>
      </c>
      <c r="H392" s="16">
        <f t="shared" si="11"/>
        <v>0</v>
      </c>
      <c r="I392" s="17"/>
      <c r="J392" s="13" t="s">
        <v>27</v>
      </c>
      <c r="L392" s="58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  <c r="AS392" s="30"/>
      <c r="AT392" s="30"/>
      <c r="AU392" s="30"/>
      <c r="AV392" s="30"/>
      <c r="AW392" s="30"/>
      <c r="AX392" s="30"/>
      <c r="AY392" s="30"/>
      <c r="AZ392" s="30"/>
      <c r="BA392" s="30"/>
      <c r="BB392" s="30"/>
      <c r="BC392" s="30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</row>
    <row r="393" spans="1:73" ht="20.25" x14ac:dyDescent="0.3">
      <c r="A393" s="36">
        <v>384</v>
      </c>
      <c r="B393" s="37" t="s">
        <v>785</v>
      </c>
      <c r="C393" s="37" t="s">
        <v>786</v>
      </c>
      <c r="D393" s="36" t="s">
        <v>17</v>
      </c>
      <c r="E393" s="39">
        <v>6</v>
      </c>
      <c r="F393" s="22">
        <v>63</v>
      </c>
      <c r="G393" s="22">
        <f t="shared" si="10"/>
        <v>453.59999999999997</v>
      </c>
      <c r="H393" s="16">
        <f t="shared" si="11"/>
        <v>0</v>
      </c>
      <c r="I393" s="17"/>
      <c r="J393" s="13" t="s">
        <v>27</v>
      </c>
      <c r="L393" s="58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  <c r="AS393" s="30"/>
      <c r="AT393" s="30"/>
      <c r="AU393" s="30"/>
      <c r="AV393" s="30"/>
      <c r="AW393" s="30"/>
      <c r="AX393" s="30"/>
      <c r="AY393" s="30"/>
      <c r="AZ393" s="30"/>
      <c r="BA393" s="30"/>
      <c r="BB393" s="30"/>
      <c r="BC393" s="30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</row>
    <row r="394" spans="1:73" ht="37.5" x14ac:dyDescent="0.3">
      <c r="A394" s="36">
        <v>385</v>
      </c>
      <c r="B394" s="37" t="s">
        <v>787</v>
      </c>
      <c r="C394" s="37" t="s">
        <v>788</v>
      </c>
      <c r="D394" s="36" t="s">
        <v>17</v>
      </c>
      <c r="E394" s="39">
        <v>30</v>
      </c>
      <c r="F394" s="22">
        <v>1</v>
      </c>
      <c r="G394" s="22">
        <f t="shared" si="10"/>
        <v>36</v>
      </c>
      <c r="H394" s="16">
        <f t="shared" si="11"/>
        <v>0</v>
      </c>
      <c r="I394" s="17"/>
      <c r="J394" s="13" t="s">
        <v>27</v>
      </c>
      <c r="L394" s="58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30"/>
      <c r="AS394" s="30"/>
      <c r="AT394" s="30"/>
      <c r="AU394" s="30"/>
      <c r="AV394" s="30"/>
      <c r="AW394" s="30"/>
      <c r="AX394" s="30"/>
      <c r="AY394" s="30"/>
      <c r="AZ394" s="30"/>
      <c r="BA394" s="30"/>
      <c r="BB394" s="30"/>
      <c r="BC394" s="30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</row>
    <row r="395" spans="1:73" ht="20.25" x14ac:dyDescent="0.3">
      <c r="A395" s="36">
        <v>386</v>
      </c>
      <c r="B395" s="37" t="s">
        <v>789</v>
      </c>
      <c r="C395" s="37" t="s">
        <v>790</v>
      </c>
      <c r="D395" s="36" t="s">
        <v>17</v>
      </c>
      <c r="E395" s="39">
        <v>1</v>
      </c>
      <c r="F395" s="22">
        <v>630</v>
      </c>
      <c r="G395" s="22">
        <f t="shared" ref="G395:G398" si="12">E395*F395*1.2</f>
        <v>756</v>
      </c>
      <c r="H395" s="16">
        <f t="shared" ref="H395:H398" si="13">I395*100/120</f>
        <v>0</v>
      </c>
      <c r="I395" s="17"/>
      <c r="J395" s="13" t="s">
        <v>27</v>
      </c>
      <c r="L395" s="58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30"/>
      <c r="AS395" s="30"/>
      <c r="AT395" s="30"/>
      <c r="AU395" s="30"/>
      <c r="AV395" s="30"/>
      <c r="AW395" s="30"/>
      <c r="AX395" s="30"/>
      <c r="AY395" s="30"/>
      <c r="AZ395" s="30"/>
      <c r="BA395" s="30"/>
      <c r="BB395" s="30"/>
      <c r="BC395" s="30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</row>
    <row r="396" spans="1:73" ht="20.25" x14ac:dyDescent="0.3">
      <c r="A396" s="36">
        <v>387</v>
      </c>
      <c r="B396" s="37" t="s">
        <v>791</v>
      </c>
      <c r="C396" s="37" t="s">
        <v>792</v>
      </c>
      <c r="D396" s="36" t="s">
        <v>17</v>
      </c>
      <c r="E396" s="39">
        <v>303</v>
      </c>
      <c r="F396" s="22">
        <v>1</v>
      </c>
      <c r="G396" s="22">
        <f t="shared" si="12"/>
        <v>363.59999999999997</v>
      </c>
      <c r="H396" s="16">
        <f t="shared" si="13"/>
        <v>0</v>
      </c>
      <c r="I396" s="17"/>
      <c r="J396" s="13" t="s">
        <v>27</v>
      </c>
      <c r="L396" s="58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  <c r="AS396" s="30"/>
      <c r="AT396" s="30"/>
      <c r="AU396" s="30"/>
      <c r="AV396" s="30"/>
      <c r="AW396" s="30"/>
      <c r="AX396" s="30"/>
      <c r="AY396" s="30"/>
      <c r="AZ396" s="30"/>
      <c r="BA396" s="30"/>
      <c r="BB396" s="30"/>
      <c r="BC396" s="30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</row>
    <row r="397" spans="1:73" ht="20.25" x14ac:dyDescent="0.3">
      <c r="A397" s="36">
        <v>388</v>
      </c>
      <c r="B397" s="37" t="s">
        <v>793</v>
      </c>
      <c r="C397" s="37" t="s">
        <v>794</v>
      </c>
      <c r="D397" s="36" t="s">
        <v>17</v>
      </c>
      <c r="E397" s="39">
        <v>4</v>
      </c>
      <c r="F397" s="22">
        <v>160</v>
      </c>
      <c r="G397" s="22">
        <f t="shared" si="12"/>
        <v>768</v>
      </c>
      <c r="H397" s="16">
        <f t="shared" si="13"/>
        <v>0</v>
      </c>
      <c r="I397" s="17"/>
      <c r="J397" s="13" t="s">
        <v>27</v>
      </c>
      <c r="L397" s="58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  <c r="AS397" s="30"/>
      <c r="AT397" s="30"/>
      <c r="AU397" s="30"/>
      <c r="AV397" s="30"/>
      <c r="AW397" s="30"/>
      <c r="AX397" s="30"/>
      <c r="AY397" s="30"/>
      <c r="AZ397" s="30"/>
      <c r="BA397" s="30"/>
      <c r="BB397" s="30"/>
      <c r="BC397" s="30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</row>
    <row r="398" spans="1:73" ht="20.25" x14ac:dyDescent="0.3">
      <c r="A398" s="36">
        <v>389</v>
      </c>
      <c r="B398" s="37" t="s">
        <v>795</v>
      </c>
      <c r="C398" s="37" t="s">
        <v>796</v>
      </c>
      <c r="D398" s="36" t="s">
        <v>17</v>
      </c>
      <c r="E398" s="39">
        <v>1</v>
      </c>
      <c r="F398" s="22">
        <v>22</v>
      </c>
      <c r="G398" s="22">
        <f t="shared" si="12"/>
        <v>26.4</v>
      </c>
      <c r="H398" s="16">
        <f t="shared" si="13"/>
        <v>0</v>
      </c>
      <c r="I398" s="17"/>
      <c r="J398" s="13" t="s">
        <v>27</v>
      </c>
      <c r="L398" s="65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30"/>
      <c r="AS398" s="30"/>
      <c r="AT398" s="30"/>
      <c r="AU398" s="30"/>
      <c r="AV398" s="30"/>
      <c r="AW398" s="30"/>
      <c r="AX398" s="30"/>
      <c r="AY398" s="30"/>
      <c r="AZ398" s="30"/>
      <c r="BA398" s="30"/>
      <c r="BB398" s="30"/>
      <c r="BC398" s="30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</row>
    <row r="399" spans="1:73" customFormat="1" ht="34.9" customHeight="1" x14ac:dyDescent="0.25">
      <c r="A399" s="63" t="s">
        <v>9</v>
      </c>
      <c r="B399" s="64"/>
      <c r="C399" s="64"/>
      <c r="D399" s="64"/>
      <c r="E399" s="64"/>
      <c r="F399" s="64"/>
      <c r="G399" s="66"/>
      <c r="H399" s="18" t="e">
        <f>SUM(H10:H398)</f>
        <v>#VALUE!</v>
      </c>
      <c r="I399" s="19">
        <f>SUM(I10:I398)</f>
        <v>0</v>
      </c>
      <c r="J399" s="7"/>
      <c r="K399" s="7"/>
      <c r="L399" s="20"/>
    </row>
    <row r="400" spans="1:73" customFormat="1" ht="54.75" customHeight="1" x14ac:dyDescent="0.25">
      <c r="A400" s="30"/>
      <c r="B400" s="30"/>
      <c r="C400" s="30"/>
      <c r="D400" s="30"/>
      <c r="E400" s="26"/>
      <c r="F400" s="30"/>
      <c r="G400" s="30"/>
      <c r="H400" s="30"/>
      <c r="I400" s="30"/>
      <c r="J400" s="30"/>
      <c r="K400" s="30"/>
      <c r="L400" s="30"/>
    </row>
    <row r="401" spans="1:12" customFormat="1" ht="28.9" customHeight="1" x14ac:dyDescent="0.3">
      <c r="A401" s="2" t="s">
        <v>797</v>
      </c>
      <c r="B401" s="4"/>
      <c r="C401" s="4"/>
      <c r="D401" s="4"/>
      <c r="E401" s="27" t="e">
        <f>H399</f>
        <v>#VALUE!</v>
      </c>
      <c r="F401" s="4"/>
      <c r="G401" s="4"/>
      <c r="H401" s="5"/>
      <c r="I401" s="5"/>
      <c r="J401" s="5"/>
      <c r="K401" s="21"/>
      <c r="L401" s="5"/>
    </row>
    <row r="402" spans="1:12" customFormat="1" ht="23.45" customHeight="1" x14ac:dyDescent="0.3">
      <c r="A402" s="2" t="s">
        <v>798</v>
      </c>
      <c r="B402" s="4"/>
      <c r="C402" s="4"/>
      <c r="D402" s="4"/>
      <c r="E402" s="27" t="e">
        <f>I399-H399</f>
        <v>#VALUE!</v>
      </c>
      <c r="F402" s="4"/>
      <c r="G402" s="4"/>
      <c r="H402" s="5"/>
      <c r="I402" s="5"/>
      <c r="J402" s="5"/>
      <c r="K402" s="5"/>
      <c r="L402" s="5"/>
    </row>
    <row r="403" spans="1:12" customFormat="1" ht="99" customHeight="1" x14ac:dyDescent="0.25">
      <c r="A403" s="59" t="s">
        <v>805</v>
      </c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</row>
    <row r="404" spans="1:12" customFormat="1" ht="21" customHeight="1" x14ac:dyDescent="0.3">
      <c r="A404" s="2" t="s">
        <v>806</v>
      </c>
      <c r="B404" s="4"/>
      <c r="C404" s="4"/>
      <c r="D404" s="4"/>
      <c r="E404" s="28"/>
      <c r="F404" s="4"/>
      <c r="G404" s="4"/>
      <c r="H404" s="5"/>
      <c r="I404" s="5"/>
      <c r="J404" s="5"/>
      <c r="K404" s="5"/>
      <c r="L404" s="5"/>
    </row>
    <row r="405" spans="1:12" customFormat="1" ht="20.25" x14ac:dyDescent="0.3">
      <c r="A405" s="2" t="s">
        <v>10</v>
      </c>
      <c r="B405" s="4"/>
      <c r="C405" s="4"/>
      <c r="D405" s="4"/>
      <c r="E405" s="28"/>
      <c r="F405" s="4"/>
      <c r="G405" s="4"/>
      <c r="H405" s="5"/>
      <c r="I405" s="5"/>
      <c r="J405" s="5"/>
      <c r="K405" s="5"/>
      <c r="L405" s="5"/>
    </row>
    <row r="406" spans="1:12" customFormat="1" ht="20.25" x14ac:dyDescent="0.3">
      <c r="A406" s="2"/>
      <c r="B406" s="4" t="s">
        <v>11</v>
      </c>
      <c r="C406" s="4"/>
      <c r="D406" s="4"/>
      <c r="E406" s="28"/>
      <c r="F406" s="4"/>
      <c r="G406" s="4"/>
      <c r="H406" s="5"/>
      <c r="I406" s="5"/>
      <c r="J406" s="5"/>
      <c r="K406" s="5"/>
      <c r="L406" s="5"/>
    </row>
    <row r="407" spans="1:12" customFormat="1" ht="54" customHeight="1" x14ac:dyDescent="0.25">
      <c r="A407" s="61" t="s">
        <v>807</v>
      </c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</row>
    <row r="408" spans="1:12" customFormat="1" ht="51.75" customHeight="1" x14ac:dyDescent="0.25">
      <c r="A408" s="61" t="s">
        <v>804</v>
      </c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</row>
    <row r="409" spans="1:12" customFormat="1" ht="55.5" customHeight="1" x14ac:dyDescent="0.25">
      <c r="A409" s="50" t="s">
        <v>802</v>
      </c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</row>
    <row r="410" spans="1:12" customFormat="1" ht="49.15" customHeight="1" x14ac:dyDescent="0.25">
      <c r="A410" s="50" t="s">
        <v>803</v>
      </c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</row>
    <row r="411" spans="1:12" customFormat="1" ht="42.6" customHeight="1" x14ac:dyDescent="0.25">
      <c r="A411" s="30"/>
      <c r="B411" s="2"/>
      <c r="C411" s="2"/>
      <c r="D411" s="2"/>
      <c r="E411" s="29"/>
      <c r="F411" s="2"/>
      <c r="G411" s="2"/>
      <c r="H411" s="2"/>
      <c r="I411" s="2"/>
      <c r="J411" s="2"/>
      <c r="K411" s="2"/>
      <c r="L411" s="2"/>
    </row>
    <row r="412" spans="1:12" customFormat="1" ht="21" thickBot="1" x14ac:dyDescent="0.3">
      <c r="A412" s="51"/>
      <c r="B412" s="51"/>
      <c r="C412" s="51"/>
      <c r="D412" s="51"/>
      <c r="E412" s="29"/>
      <c r="F412" s="2"/>
      <c r="G412" s="2"/>
      <c r="H412" s="10"/>
      <c r="I412" s="10"/>
      <c r="J412" s="10"/>
      <c r="K412" s="10"/>
      <c r="L412" s="10"/>
    </row>
    <row r="413" spans="1:12" customFormat="1" ht="20.25" x14ac:dyDescent="0.25">
      <c r="A413" s="52" t="s">
        <v>12</v>
      </c>
      <c r="B413" s="52"/>
      <c r="C413" s="52"/>
      <c r="D413" s="52"/>
      <c r="E413" s="29"/>
      <c r="F413" s="2"/>
      <c r="G413" s="2"/>
      <c r="H413" s="9" t="s">
        <v>799</v>
      </c>
      <c r="I413" s="9"/>
      <c r="J413" s="9"/>
      <c r="K413" s="9"/>
      <c r="L413" s="9"/>
    </row>
    <row r="414" spans="1:12" customFormat="1" ht="20.25" x14ac:dyDescent="0.25">
      <c r="A414" s="30"/>
      <c r="B414" s="2"/>
      <c r="C414" s="2"/>
      <c r="D414" s="2"/>
      <c r="E414" s="29"/>
      <c r="F414" s="2"/>
      <c r="G414" s="2"/>
      <c r="H414" s="2"/>
      <c r="I414" s="2"/>
      <c r="J414" s="2"/>
      <c r="K414" s="2"/>
      <c r="L414" s="2"/>
    </row>
    <row r="415" spans="1:12" customFormat="1" ht="21" thickBot="1" x14ac:dyDescent="0.3">
      <c r="A415" s="30"/>
      <c r="B415" s="2"/>
      <c r="C415" s="2"/>
      <c r="D415" s="2"/>
      <c r="E415" s="29"/>
      <c r="F415" s="2"/>
      <c r="G415" s="2"/>
      <c r="H415" s="10"/>
      <c r="I415" s="10"/>
      <c r="J415" s="10"/>
      <c r="K415" s="10"/>
      <c r="L415" s="10"/>
    </row>
    <row r="416" spans="1:12" customFormat="1" ht="20.25" x14ac:dyDescent="0.25">
      <c r="A416" s="30"/>
      <c r="B416" s="2"/>
      <c r="C416" s="2"/>
      <c r="D416" s="2"/>
      <c r="E416" s="29"/>
      <c r="F416" s="2"/>
      <c r="G416" s="2"/>
      <c r="H416" s="9" t="s">
        <v>800</v>
      </c>
      <c r="I416" s="9"/>
      <c r="J416" s="9"/>
      <c r="K416" s="9"/>
      <c r="L416" s="9"/>
    </row>
    <row r="417" spans="5:5" s="30" customFormat="1" ht="20.25" x14ac:dyDescent="0.25">
      <c r="E417" s="26"/>
    </row>
    <row r="418" spans="5:5" s="30" customFormat="1" ht="20.25" x14ac:dyDescent="0.25">
      <c r="E418" s="26"/>
    </row>
    <row r="419" spans="5:5" s="30" customFormat="1" ht="20.25" x14ac:dyDescent="0.25">
      <c r="E419" s="26"/>
    </row>
    <row r="420" spans="5:5" s="30" customFormat="1" ht="20.25" x14ac:dyDescent="0.25">
      <c r="E420" s="26"/>
    </row>
    <row r="421" spans="5:5" s="30" customFormat="1" ht="20.25" x14ac:dyDescent="0.25">
      <c r="E421" s="26"/>
    </row>
    <row r="422" spans="5:5" s="30" customFormat="1" ht="20.25" x14ac:dyDescent="0.25">
      <c r="E422" s="26"/>
    </row>
    <row r="423" spans="5:5" s="30" customFormat="1" ht="20.25" x14ac:dyDescent="0.25">
      <c r="E423" s="26"/>
    </row>
    <row r="424" spans="5:5" s="30" customFormat="1" ht="20.25" x14ac:dyDescent="0.25">
      <c r="E424" s="26"/>
    </row>
    <row r="425" spans="5:5" s="30" customFormat="1" ht="20.25" x14ac:dyDescent="0.25">
      <c r="E425" s="26"/>
    </row>
    <row r="426" spans="5:5" s="30" customFormat="1" ht="20.25" x14ac:dyDescent="0.25">
      <c r="E426" s="26"/>
    </row>
    <row r="427" spans="5:5" s="30" customFormat="1" ht="20.25" x14ac:dyDescent="0.25">
      <c r="E427" s="26"/>
    </row>
    <row r="428" spans="5:5" s="30" customFormat="1" ht="20.25" x14ac:dyDescent="0.25">
      <c r="E428" s="26"/>
    </row>
    <row r="429" spans="5:5" s="30" customFormat="1" ht="20.25" x14ac:dyDescent="0.25">
      <c r="E429" s="26"/>
    </row>
    <row r="430" spans="5:5" s="30" customFormat="1" ht="20.25" x14ac:dyDescent="0.25">
      <c r="E430" s="26"/>
    </row>
    <row r="431" spans="5:5" s="30" customFormat="1" ht="20.25" x14ac:dyDescent="0.25">
      <c r="E431" s="26"/>
    </row>
    <row r="432" spans="5:5" s="30" customFormat="1" ht="20.25" x14ac:dyDescent="0.25">
      <c r="E432" s="26"/>
    </row>
    <row r="433" spans="5:5" s="30" customFormat="1" ht="20.25" x14ac:dyDescent="0.25">
      <c r="E433" s="26"/>
    </row>
    <row r="434" spans="5:5" s="30" customFormat="1" ht="20.25" x14ac:dyDescent="0.25">
      <c r="E434" s="26"/>
    </row>
    <row r="435" spans="5:5" s="30" customFormat="1" ht="20.25" x14ac:dyDescent="0.25">
      <c r="E435" s="26"/>
    </row>
    <row r="436" spans="5:5" s="30" customFormat="1" ht="20.25" x14ac:dyDescent="0.25">
      <c r="E436" s="26"/>
    </row>
    <row r="437" spans="5:5" s="30" customFormat="1" ht="20.25" x14ac:dyDescent="0.25">
      <c r="E437" s="26"/>
    </row>
    <row r="438" spans="5:5" s="30" customFormat="1" ht="20.25" x14ac:dyDescent="0.25">
      <c r="E438" s="26"/>
    </row>
    <row r="439" spans="5:5" s="30" customFormat="1" ht="20.25" x14ac:dyDescent="0.25">
      <c r="E439" s="26"/>
    </row>
    <row r="440" spans="5:5" s="30" customFormat="1" ht="20.25" x14ac:dyDescent="0.25">
      <c r="E440" s="26"/>
    </row>
    <row r="441" spans="5:5" s="30" customFormat="1" ht="20.25" x14ac:dyDescent="0.25">
      <c r="E441" s="26"/>
    </row>
    <row r="442" spans="5:5" s="30" customFormat="1" ht="20.25" x14ac:dyDescent="0.25">
      <c r="E442" s="26"/>
    </row>
    <row r="443" spans="5:5" s="30" customFormat="1" ht="20.25" x14ac:dyDescent="0.25">
      <c r="E443" s="26"/>
    </row>
    <row r="444" spans="5:5" s="30" customFormat="1" ht="20.25" x14ac:dyDescent="0.25">
      <c r="E444" s="26"/>
    </row>
    <row r="445" spans="5:5" s="30" customFormat="1" ht="20.25" x14ac:dyDescent="0.25">
      <c r="E445" s="26"/>
    </row>
    <row r="446" spans="5:5" s="30" customFormat="1" ht="20.25" x14ac:dyDescent="0.25">
      <c r="E446" s="26"/>
    </row>
    <row r="447" spans="5:5" s="30" customFormat="1" ht="20.25" x14ac:dyDescent="0.25">
      <c r="E447" s="26"/>
    </row>
    <row r="448" spans="5:5" s="30" customFormat="1" ht="20.25" x14ac:dyDescent="0.25">
      <c r="E448" s="26"/>
    </row>
    <row r="449" spans="5:5" s="30" customFormat="1" ht="20.25" x14ac:dyDescent="0.25">
      <c r="E449" s="26"/>
    </row>
    <row r="450" spans="5:5" s="30" customFormat="1" ht="20.25" x14ac:dyDescent="0.25">
      <c r="E450" s="26"/>
    </row>
    <row r="451" spans="5:5" s="30" customFormat="1" ht="20.25" x14ac:dyDescent="0.25">
      <c r="E451" s="26"/>
    </row>
    <row r="452" spans="5:5" s="30" customFormat="1" ht="20.25" x14ac:dyDescent="0.25">
      <c r="E452" s="26"/>
    </row>
    <row r="453" spans="5:5" s="30" customFormat="1" ht="20.25" x14ac:dyDescent="0.25">
      <c r="E453" s="26"/>
    </row>
    <row r="454" spans="5:5" s="30" customFormat="1" ht="20.25" x14ac:dyDescent="0.25">
      <c r="E454" s="26"/>
    </row>
    <row r="455" spans="5:5" s="30" customFormat="1" ht="20.25" x14ac:dyDescent="0.25">
      <c r="E455" s="26"/>
    </row>
    <row r="456" spans="5:5" s="30" customFormat="1" ht="20.25" x14ac:dyDescent="0.25">
      <c r="E456" s="26"/>
    </row>
    <row r="457" spans="5:5" s="30" customFormat="1" ht="20.25" x14ac:dyDescent="0.25">
      <c r="E457" s="26"/>
    </row>
    <row r="458" spans="5:5" s="30" customFormat="1" ht="20.25" x14ac:dyDescent="0.25">
      <c r="E458" s="26"/>
    </row>
    <row r="459" spans="5:5" s="30" customFormat="1" ht="20.25" x14ac:dyDescent="0.25">
      <c r="E459" s="26"/>
    </row>
    <row r="460" spans="5:5" s="30" customFormat="1" ht="20.25" x14ac:dyDescent="0.25">
      <c r="E460" s="26"/>
    </row>
    <row r="461" spans="5:5" s="30" customFormat="1" ht="20.25" x14ac:dyDescent="0.25">
      <c r="E461" s="26"/>
    </row>
    <row r="462" spans="5:5" s="30" customFormat="1" ht="20.25" x14ac:dyDescent="0.25">
      <c r="E462" s="26"/>
    </row>
    <row r="463" spans="5:5" s="30" customFormat="1" ht="20.25" x14ac:dyDescent="0.25">
      <c r="E463" s="26"/>
    </row>
    <row r="464" spans="5:5" s="30" customFormat="1" ht="20.25" x14ac:dyDescent="0.25">
      <c r="E464" s="26"/>
    </row>
    <row r="465" spans="5:5" s="30" customFormat="1" ht="20.25" x14ac:dyDescent="0.25">
      <c r="E465" s="26"/>
    </row>
    <row r="466" spans="5:5" s="30" customFormat="1" ht="20.25" x14ac:dyDescent="0.25">
      <c r="E466" s="26"/>
    </row>
    <row r="467" spans="5:5" s="30" customFormat="1" ht="20.25" x14ac:dyDescent="0.25">
      <c r="E467" s="26"/>
    </row>
    <row r="468" spans="5:5" s="30" customFormat="1" ht="20.25" x14ac:dyDescent="0.25">
      <c r="E468" s="26"/>
    </row>
    <row r="469" spans="5:5" s="30" customFormat="1" ht="20.25" x14ac:dyDescent="0.25">
      <c r="E469" s="26"/>
    </row>
    <row r="470" spans="5:5" s="30" customFormat="1" ht="20.25" x14ac:dyDescent="0.25">
      <c r="E470" s="26"/>
    </row>
    <row r="471" spans="5:5" s="30" customFormat="1" ht="20.25" x14ac:dyDescent="0.25">
      <c r="E471" s="26"/>
    </row>
    <row r="472" spans="5:5" s="30" customFormat="1" ht="20.25" x14ac:dyDescent="0.25">
      <c r="E472" s="26"/>
    </row>
    <row r="473" spans="5:5" s="30" customFormat="1" ht="20.25" x14ac:dyDescent="0.25">
      <c r="E473" s="26"/>
    </row>
    <row r="474" spans="5:5" s="30" customFormat="1" ht="20.25" x14ac:dyDescent="0.25">
      <c r="E474" s="26"/>
    </row>
    <row r="475" spans="5:5" s="30" customFormat="1" ht="20.25" x14ac:dyDescent="0.25">
      <c r="E475" s="26"/>
    </row>
    <row r="476" spans="5:5" s="30" customFormat="1" ht="20.25" x14ac:dyDescent="0.25">
      <c r="E476" s="26"/>
    </row>
    <row r="477" spans="5:5" s="30" customFormat="1" ht="20.25" x14ac:dyDescent="0.25">
      <c r="E477" s="26"/>
    </row>
    <row r="478" spans="5:5" s="30" customFormat="1" ht="20.25" x14ac:dyDescent="0.25">
      <c r="E478" s="26"/>
    </row>
    <row r="479" spans="5:5" s="30" customFormat="1" ht="20.25" x14ac:dyDescent="0.25">
      <c r="E479" s="26"/>
    </row>
    <row r="480" spans="5:5" s="30" customFormat="1" ht="20.25" x14ac:dyDescent="0.25">
      <c r="E480" s="26"/>
    </row>
    <row r="481" spans="5:5" s="30" customFormat="1" ht="20.25" x14ac:dyDescent="0.25">
      <c r="E481" s="26"/>
    </row>
    <row r="482" spans="5:5" s="30" customFormat="1" ht="20.25" x14ac:dyDescent="0.25">
      <c r="E482" s="26"/>
    </row>
    <row r="483" spans="5:5" s="30" customFormat="1" ht="20.25" x14ac:dyDescent="0.25">
      <c r="E483" s="26"/>
    </row>
    <row r="484" spans="5:5" s="30" customFormat="1" ht="20.25" x14ac:dyDescent="0.25">
      <c r="E484" s="26"/>
    </row>
    <row r="485" spans="5:5" s="30" customFormat="1" ht="20.25" x14ac:dyDescent="0.25">
      <c r="E485" s="26"/>
    </row>
    <row r="486" spans="5:5" s="30" customFormat="1" ht="20.25" x14ac:dyDescent="0.25">
      <c r="E486" s="26"/>
    </row>
    <row r="487" spans="5:5" s="30" customFormat="1" ht="20.25" x14ac:dyDescent="0.25">
      <c r="E487" s="26"/>
    </row>
    <row r="488" spans="5:5" s="30" customFormat="1" ht="20.25" x14ac:dyDescent="0.25">
      <c r="E488" s="26"/>
    </row>
    <row r="489" spans="5:5" s="30" customFormat="1" ht="20.25" x14ac:dyDescent="0.25">
      <c r="E489" s="26"/>
    </row>
    <row r="490" spans="5:5" s="30" customFormat="1" ht="20.25" x14ac:dyDescent="0.25">
      <c r="E490" s="26"/>
    </row>
    <row r="491" spans="5:5" s="30" customFormat="1" ht="20.25" x14ac:dyDescent="0.25">
      <c r="E491" s="26"/>
    </row>
    <row r="492" spans="5:5" s="30" customFormat="1" ht="20.25" x14ac:dyDescent="0.25">
      <c r="E492" s="26"/>
    </row>
    <row r="493" spans="5:5" s="30" customFormat="1" ht="20.25" x14ac:dyDescent="0.25">
      <c r="E493" s="26"/>
    </row>
    <row r="494" spans="5:5" s="30" customFormat="1" ht="20.25" x14ac:dyDescent="0.25">
      <c r="E494" s="26"/>
    </row>
    <row r="495" spans="5:5" s="30" customFormat="1" ht="20.25" x14ac:dyDescent="0.25">
      <c r="E495" s="26"/>
    </row>
    <row r="496" spans="5:5" s="30" customFormat="1" ht="20.25" x14ac:dyDescent="0.25">
      <c r="E496" s="26"/>
    </row>
    <row r="497" spans="5:5" s="30" customFormat="1" ht="20.25" x14ac:dyDescent="0.25">
      <c r="E497" s="26"/>
    </row>
    <row r="498" spans="5:5" s="30" customFormat="1" ht="20.25" x14ac:dyDescent="0.25">
      <c r="E498" s="26"/>
    </row>
    <row r="499" spans="5:5" s="30" customFormat="1" ht="20.25" x14ac:dyDescent="0.25">
      <c r="E499" s="26"/>
    </row>
    <row r="500" spans="5:5" s="30" customFormat="1" ht="20.25" x14ac:dyDescent="0.25">
      <c r="E500" s="26"/>
    </row>
    <row r="501" spans="5:5" s="30" customFormat="1" ht="20.25" x14ac:dyDescent="0.25">
      <c r="E501" s="26"/>
    </row>
    <row r="502" spans="5:5" s="30" customFormat="1" ht="20.25" x14ac:dyDescent="0.25">
      <c r="E502" s="26"/>
    </row>
    <row r="503" spans="5:5" s="30" customFormat="1" ht="20.25" x14ac:dyDescent="0.25">
      <c r="E503" s="26"/>
    </row>
    <row r="504" spans="5:5" s="30" customFormat="1" ht="20.25" x14ac:dyDescent="0.25">
      <c r="E504" s="26"/>
    </row>
    <row r="505" spans="5:5" s="30" customFormat="1" ht="20.25" x14ac:dyDescent="0.25">
      <c r="E505" s="26"/>
    </row>
    <row r="506" spans="5:5" s="30" customFormat="1" ht="20.25" x14ac:dyDescent="0.25">
      <c r="E506" s="26"/>
    </row>
    <row r="507" spans="5:5" s="30" customFormat="1" ht="20.25" x14ac:dyDescent="0.25">
      <c r="E507" s="26"/>
    </row>
    <row r="508" spans="5:5" s="30" customFormat="1" ht="20.25" x14ac:dyDescent="0.25">
      <c r="E508" s="26"/>
    </row>
    <row r="509" spans="5:5" s="30" customFormat="1" ht="20.25" x14ac:dyDescent="0.25">
      <c r="E509" s="26"/>
    </row>
    <row r="510" spans="5:5" s="30" customFormat="1" ht="20.25" x14ac:dyDescent="0.25">
      <c r="E510" s="26"/>
    </row>
    <row r="511" spans="5:5" s="30" customFormat="1" ht="20.25" x14ac:dyDescent="0.25">
      <c r="E511" s="26"/>
    </row>
    <row r="512" spans="5:5" s="30" customFormat="1" ht="20.25" x14ac:dyDescent="0.25">
      <c r="E512" s="26"/>
    </row>
    <row r="513" spans="5:5" s="30" customFormat="1" ht="20.25" x14ac:dyDescent="0.25">
      <c r="E513" s="26"/>
    </row>
    <row r="514" spans="5:5" s="30" customFormat="1" ht="20.25" x14ac:dyDescent="0.25">
      <c r="E514" s="26"/>
    </row>
    <row r="515" spans="5:5" s="30" customFormat="1" ht="20.25" x14ac:dyDescent="0.25">
      <c r="E515" s="26"/>
    </row>
    <row r="516" spans="5:5" s="30" customFormat="1" ht="20.25" x14ac:dyDescent="0.25">
      <c r="E516" s="26"/>
    </row>
    <row r="517" spans="5:5" s="30" customFormat="1" ht="20.25" x14ac:dyDescent="0.25">
      <c r="E517" s="26"/>
    </row>
    <row r="518" spans="5:5" s="30" customFormat="1" ht="20.25" x14ac:dyDescent="0.25">
      <c r="E518" s="26"/>
    </row>
    <row r="519" spans="5:5" s="30" customFormat="1" ht="20.25" x14ac:dyDescent="0.25">
      <c r="E519" s="26"/>
    </row>
    <row r="520" spans="5:5" s="30" customFormat="1" ht="20.25" x14ac:dyDescent="0.25">
      <c r="E520" s="26"/>
    </row>
    <row r="521" spans="5:5" s="30" customFormat="1" ht="20.25" x14ac:dyDescent="0.25">
      <c r="E521" s="26"/>
    </row>
    <row r="522" spans="5:5" s="30" customFormat="1" ht="20.25" x14ac:dyDescent="0.25">
      <c r="E522" s="26"/>
    </row>
    <row r="523" spans="5:5" s="30" customFormat="1" ht="20.25" x14ac:dyDescent="0.25">
      <c r="E523" s="26"/>
    </row>
    <row r="524" spans="5:5" s="30" customFormat="1" ht="20.25" x14ac:dyDescent="0.25">
      <c r="E524" s="26"/>
    </row>
    <row r="525" spans="5:5" s="30" customFormat="1" ht="20.25" x14ac:dyDescent="0.25">
      <c r="E525" s="26"/>
    </row>
    <row r="526" spans="5:5" s="30" customFormat="1" ht="20.25" x14ac:dyDescent="0.25">
      <c r="E526" s="26"/>
    </row>
    <row r="527" spans="5:5" s="30" customFormat="1" ht="20.25" x14ac:dyDescent="0.25">
      <c r="E527" s="26"/>
    </row>
    <row r="528" spans="5:5" s="30" customFormat="1" ht="20.25" x14ac:dyDescent="0.25">
      <c r="E528" s="26"/>
    </row>
    <row r="529" spans="5:5" s="30" customFormat="1" ht="20.25" x14ac:dyDescent="0.25">
      <c r="E529" s="26"/>
    </row>
    <row r="530" spans="5:5" s="30" customFormat="1" ht="20.25" x14ac:dyDescent="0.25">
      <c r="E530" s="26"/>
    </row>
    <row r="531" spans="5:5" s="30" customFormat="1" ht="20.25" x14ac:dyDescent="0.25">
      <c r="E531" s="26"/>
    </row>
    <row r="532" spans="5:5" s="30" customFormat="1" ht="20.25" x14ac:dyDescent="0.25">
      <c r="E532" s="26"/>
    </row>
    <row r="533" spans="5:5" s="30" customFormat="1" ht="20.25" x14ac:dyDescent="0.25">
      <c r="E533" s="26"/>
    </row>
    <row r="534" spans="5:5" s="30" customFormat="1" ht="20.25" x14ac:dyDescent="0.25">
      <c r="E534" s="26"/>
    </row>
    <row r="535" spans="5:5" s="30" customFormat="1" ht="20.25" x14ac:dyDescent="0.25">
      <c r="E535" s="26"/>
    </row>
    <row r="536" spans="5:5" s="30" customFormat="1" ht="20.25" x14ac:dyDescent="0.25">
      <c r="E536" s="26"/>
    </row>
    <row r="537" spans="5:5" s="30" customFormat="1" ht="20.25" x14ac:dyDescent="0.25">
      <c r="E537" s="26"/>
    </row>
    <row r="538" spans="5:5" s="30" customFormat="1" ht="20.25" x14ac:dyDescent="0.25">
      <c r="E538" s="26"/>
    </row>
    <row r="539" spans="5:5" s="30" customFormat="1" ht="20.25" x14ac:dyDescent="0.25">
      <c r="E539" s="26"/>
    </row>
    <row r="540" spans="5:5" s="30" customFormat="1" ht="20.25" x14ac:dyDescent="0.25">
      <c r="E540" s="26"/>
    </row>
    <row r="541" spans="5:5" s="30" customFormat="1" ht="20.25" x14ac:dyDescent="0.25">
      <c r="E541" s="26"/>
    </row>
    <row r="542" spans="5:5" s="30" customFormat="1" ht="20.25" x14ac:dyDescent="0.25">
      <c r="E542" s="26"/>
    </row>
    <row r="543" spans="5:5" s="30" customFormat="1" ht="20.25" x14ac:dyDescent="0.25">
      <c r="E543" s="26"/>
    </row>
    <row r="544" spans="5:5" s="30" customFormat="1" ht="20.25" x14ac:dyDescent="0.25">
      <c r="E544" s="26"/>
    </row>
    <row r="545" spans="5:5" s="30" customFormat="1" ht="20.25" x14ac:dyDescent="0.25">
      <c r="E545" s="26"/>
    </row>
    <row r="546" spans="5:5" s="30" customFormat="1" ht="20.25" x14ac:dyDescent="0.25">
      <c r="E546" s="26"/>
    </row>
    <row r="547" spans="5:5" s="30" customFormat="1" ht="20.25" x14ac:dyDescent="0.25">
      <c r="E547" s="26"/>
    </row>
    <row r="548" spans="5:5" s="30" customFormat="1" ht="20.25" x14ac:dyDescent="0.25">
      <c r="E548" s="26"/>
    </row>
    <row r="549" spans="5:5" s="30" customFormat="1" ht="20.25" x14ac:dyDescent="0.25">
      <c r="E549" s="26"/>
    </row>
    <row r="550" spans="5:5" s="30" customFormat="1" ht="20.25" x14ac:dyDescent="0.25">
      <c r="E550" s="26"/>
    </row>
    <row r="551" spans="5:5" s="30" customFormat="1" ht="20.25" x14ac:dyDescent="0.25">
      <c r="E551" s="26"/>
    </row>
    <row r="552" spans="5:5" s="30" customFormat="1" ht="20.25" x14ac:dyDescent="0.25">
      <c r="E552" s="26"/>
    </row>
    <row r="553" spans="5:5" s="30" customFormat="1" ht="20.25" x14ac:dyDescent="0.25">
      <c r="E553" s="26"/>
    </row>
    <row r="554" spans="5:5" s="30" customFormat="1" ht="20.25" x14ac:dyDescent="0.25">
      <c r="E554" s="26"/>
    </row>
    <row r="555" spans="5:5" s="30" customFormat="1" ht="20.25" x14ac:dyDescent="0.25">
      <c r="E555" s="26"/>
    </row>
    <row r="556" spans="5:5" s="30" customFormat="1" ht="20.25" x14ac:dyDescent="0.25">
      <c r="E556" s="26"/>
    </row>
    <row r="557" spans="5:5" s="30" customFormat="1" ht="20.25" x14ac:dyDescent="0.25">
      <c r="E557" s="26"/>
    </row>
    <row r="558" spans="5:5" s="30" customFormat="1" ht="20.25" x14ac:dyDescent="0.25">
      <c r="E558" s="26"/>
    </row>
    <row r="559" spans="5:5" s="30" customFormat="1" ht="20.25" x14ac:dyDescent="0.25">
      <c r="E559" s="26"/>
    </row>
    <row r="560" spans="5:5" s="30" customFormat="1" ht="20.25" x14ac:dyDescent="0.25">
      <c r="E560" s="26"/>
    </row>
    <row r="561" spans="5:5" s="30" customFormat="1" ht="20.25" x14ac:dyDescent="0.25">
      <c r="E561" s="26"/>
    </row>
    <row r="562" spans="5:5" s="30" customFormat="1" ht="20.25" x14ac:dyDescent="0.25">
      <c r="E562" s="26"/>
    </row>
    <row r="563" spans="5:5" s="30" customFormat="1" ht="20.25" x14ac:dyDescent="0.25">
      <c r="E563" s="26"/>
    </row>
    <row r="564" spans="5:5" s="30" customFormat="1" ht="20.25" x14ac:dyDescent="0.25">
      <c r="E564" s="26"/>
    </row>
    <row r="565" spans="5:5" s="30" customFormat="1" ht="20.25" x14ac:dyDescent="0.25">
      <c r="E565" s="26"/>
    </row>
    <row r="566" spans="5:5" s="30" customFormat="1" ht="20.25" x14ac:dyDescent="0.25">
      <c r="E566" s="26"/>
    </row>
    <row r="567" spans="5:5" s="30" customFormat="1" ht="20.25" x14ac:dyDescent="0.25">
      <c r="E567" s="26"/>
    </row>
    <row r="568" spans="5:5" s="30" customFormat="1" ht="20.25" x14ac:dyDescent="0.25">
      <c r="E568" s="26"/>
    </row>
    <row r="569" spans="5:5" s="30" customFormat="1" ht="20.25" x14ac:dyDescent="0.25">
      <c r="E569" s="26"/>
    </row>
    <row r="570" spans="5:5" s="30" customFormat="1" ht="20.25" x14ac:dyDescent="0.25">
      <c r="E570" s="26"/>
    </row>
    <row r="571" spans="5:5" s="30" customFormat="1" ht="20.25" x14ac:dyDescent="0.25">
      <c r="E571" s="26"/>
    </row>
    <row r="572" spans="5:5" s="30" customFormat="1" ht="20.25" x14ac:dyDescent="0.25">
      <c r="E572" s="26"/>
    </row>
    <row r="573" spans="5:5" s="30" customFormat="1" ht="20.25" x14ac:dyDescent="0.25">
      <c r="E573" s="26"/>
    </row>
    <row r="574" spans="5:5" s="30" customFormat="1" ht="20.25" x14ac:dyDescent="0.25">
      <c r="E574" s="26"/>
    </row>
    <row r="575" spans="5:5" s="30" customFormat="1" ht="20.25" x14ac:dyDescent="0.25">
      <c r="E575" s="26"/>
    </row>
    <row r="576" spans="5:5" s="30" customFormat="1" ht="20.25" x14ac:dyDescent="0.25">
      <c r="E576" s="26"/>
    </row>
    <row r="577" spans="5:5" s="30" customFormat="1" ht="20.25" x14ac:dyDescent="0.25">
      <c r="E577" s="26"/>
    </row>
    <row r="578" spans="5:5" s="30" customFormat="1" ht="20.25" x14ac:dyDescent="0.25">
      <c r="E578" s="26"/>
    </row>
    <row r="579" spans="5:5" s="30" customFormat="1" ht="20.25" x14ac:dyDescent="0.25">
      <c r="E579" s="26"/>
    </row>
    <row r="580" spans="5:5" s="30" customFormat="1" ht="20.25" x14ac:dyDescent="0.25">
      <c r="E580" s="26"/>
    </row>
    <row r="581" spans="5:5" s="30" customFormat="1" ht="20.25" x14ac:dyDescent="0.25">
      <c r="E581" s="26"/>
    </row>
    <row r="582" spans="5:5" s="30" customFormat="1" ht="20.25" x14ac:dyDescent="0.25">
      <c r="E582" s="26"/>
    </row>
    <row r="583" spans="5:5" s="30" customFormat="1" ht="20.25" x14ac:dyDescent="0.25">
      <c r="E583" s="26"/>
    </row>
    <row r="584" spans="5:5" s="30" customFormat="1" ht="20.25" x14ac:dyDescent="0.25">
      <c r="E584" s="26"/>
    </row>
    <row r="585" spans="5:5" s="30" customFormat="1" ht="20.25" x14ac:dyDescent="0.25">
      <c r="E585" s="26"/>
    </row>
    <row r="586" spans="5:5" s="30" customFormat="1" ht="20.25" x14ac:dyDescent="0.25">
      <c r="E586" s="26"/>
    </row>
    <row r="587" spans="5:5" s="30" customFormat="1" ht="20.25" x14ac:dyDescent="0.25">
      <c r="E587" s="26"/>
    </row>
    <row r="588" spans="5:5" s="30" customFormat="1" ht="20.25" x14ac:dyDescent="0.25">
      <c r="E588" s="26"/>
    </row>
    <row r="589" spans="5:5" s="30" customFormat="1" ht="20.25" x14ac:dyDescent="0.25">
      <c r="E589" s="26"/>
    </row>
    <row r="590" spans="5:5" s="30" customFormat="1" ht="20.25" x14ac:dyDescent="0.25">
      <c r="E590" s="26"/>
    </row>
    <row r="591" spans="5:5" s="30" customFormat="1" ht="20.25" x14ac:dyDescent="0.25">
      <c r="E591" s="26"/>
    </row>
    <row r="592" spans="5:5" s="30" customFormat="1" ht="20.25" x14ac:dyDescent="0.25">
      <c r="E592" s="26"/>
    </row>
    <row r="593" spans="5:5" s="30" customFormat="1" ht="20.25" x14ac:dyDescent="0.25">
      <c r="E593" s="26"/>
    </row>
    <row r="594" spans="5:5" s="30" customFormat="1" ht="20.25" x14ac:dyDescent="0.25">
      <c r="E594" s="26"/>
    </row>
    <row r="595" spans="5:5" s="30" customFormat="1" ht="20.25" x14ac:dyDescent="0.25">
      <c r="E595" s="26"/>
    </row>
    <row r="596" spans="5:5" s="30" customFormat="1" ht="20.25" x14ac:dyDescent="0.25">
      <c r="E596" s="26"/>
    </row>
    <row r="597" spans="5:5" s="30" customFormat="1" ht="20.25" x14ac:dyDescent="0.25">
      <c r="E597" s="26"/>
    </row>
    <row r="598" spans="5:5" s="30" customFormat="1" ht="20.25" x14ac:dyDescent="0.25">
      <c r="E598" s="26"/>
    </row>
    <row r="599" spans="5:5" s="30" customFormat="1" ht="20.25" x14ac:dyDescent="0.25">
      <c r="E599" s="26"/>
    </row>
    <row r="600" spans="5:5" s="30" customFormat="1" ht="20.25" x14ac:dyDescent="0.25">
      <c r="E600" s="26"/>
    </row>
    <row r="601" spans="5:5" s="30" customFormat="1" ht="20.25" x14ac:dyDescent="0.25">
      <c r="E601" s="26"/>
    </row>
    <row r="602" spans="5:5" s="30" customFormat="1" ht="20.25" x14ac:dyDescent="0.25">
      <c r="E602" s="26"/>
    </row>
    <row r="603" spans="5:5" s="30" customFormat="1" ht="20.25" x14ac:dyDescent="0.25">
      <c r="E603" s="26"/>
    </row>
    <row r="604" spans="5:5" s="30" customFormat="1" ht="20.25" x14ac:dyDescent="0.25">
      <c r="E604" s="26"/>
    </row>
    <row r="605" spans="5:5" s="30" customFormat="1" ht="20.25" x14ac:dyDescent="0.25">
      <c r="E605" s="26"/>
    </row>
    <row r="606" spans="5:5" s="30" customFormat="1" ht="20.25" x14ac:dyDescent="0.25">
      <c r="E606" s="26"/>
    </row>
    <row r="607" spans="5:5" s="30" customFormat="1" ht="20.25" x14ac:dyDescent="0.25">
      <c r="E607" s="26"/>
    </row>
    <row r="608" spans="5:5" s="30" customFormat="1" ht="20.25" x14ac:dyDescent="0.25">
      <c r="E608" s="26"/>
    </row>
    <row r="609" spans="5:5" s="30" customFormat="1" ht="20.25" x14ac:dyDescent="0.25">
      <c r="E609" s="26"/>
    </row>
    <row r="610" spans="5:5" s="30" customFormat="1" ht="20.25" x14ac:dyDescent="0.25">
      <c r="E610" s="26"/>
    </row>
    <row r="611" spans="5:5" s="30" customFormat="1" ht="20.25" x14ac:dyDescent="0.25">
      <c r="E611" s="26"/>
    </row>
    <row r="612" spans="5:5" s="30" customFormat="1" ht="20.25" x14ac:dyDescent="0.25">
      <c r="E612" s="26"/>
    </row>
    <row r="613" spans="5:5" s="30" customFormat="1" ht="20.25" x14ac:dyDescent="0.25">
      <c r="E613" s="26"/>
    </row>
    <row r="614" spans="5:5" s="30" customFormat="1" ht="20.25" x14ac:dyDescent="0.25">
      <c r="E614" s="26"/>
    </row>
    <row r="615" spans="5:5" s="30" customFormat="1" ht="20.25" x14ac:dyDescent="0.25">
      <c r="E615" s="26"/>
    </row>
    <row r="616" spans="5:5" s="30" customFormat="1" ht="20.25" x14ac:dyDescent="0.25">
      <c r="E616" s="26"/>
    </row>
    <row r="617" spans="5:5" s="30" customFormat="1" ht="20.25" x14ac:dyDescent="0.25">
      <c r="E617" s="26"/>
    </row>
    <row r="618" spans="5:5" s="30" customFormat="1" ht="20.25" x14ac:dyDescent="0.25">
      <c r="E618" s="26"/>
    </row>
    <row r="619" spans="5:5" s="30" customFormat="1" ht="20.25" x14ac:dyDescent="0.25">
      <c r="E619" s="26"/>
    </row>
    <row r="620" spans="5:5" s="30" customFormat="1" ht="20.25" x14ac:dyDescent="0.25">
      <c r="E620" s="26"/>
    </row>
    <row r="621" spans="5:5" s="30" customFormat="1" ht="20.25" x14ac:dyDescent="0.25">
      <c r="E621" s="26"/>
    </row>
    <row r="622" spans="5:5" s="30" customFormat="1" ht="20.25" x14ac:dyDescent="0.25">
      <c r="E622" s="26"/>
    </row>
    <row r="623" spans="5:5" s="30" customFormat="1" ht="20.25" x14ac:dyDescent="0.25">
      <c r="E623" s="26"/>
    </row>
    <row r="624" spans="5:5" s="30" customFormat="1" ht="20.25" x14ac:dyDescent="0.25">
      <c r="E624" s="26"/>
    </row>
    <row r="625" spans="5:5" s="30" customFormat="1" ht="20.25" x14ac:dyDescent="0.25">
      <c r="E625" s="26"/>
    </row>
    <row r="626" spans="5:5" s="30" customFormat="1" ht="20.25" x14ac:dyDescent="0.25">
      <c r="E626" s="26"/>
    </row>
    <row r="627" spans="5:5" s="30" customFormat="1" ht="20.25" x14ac:dyDescent="0.25">
      <c r="E627" s="26"/>
    </row>
    <row r="628" spans="5:5" s="30" customFormat="1" ht="20.25" x14ac:dyDescent="0.25">
      <c r="E628" s="26"/>
    </row>
    <row r="629" spans="5:5" s="30" customFormat="1" ht="20.25" x14ac:dyDescent="0.25">
      <c r="E629" s="26"/>
    </row>
    <row r="630" spans="5:5" s="30" customFormat="1" ht="20.25" x14ac:dyDescent="0.25">
      <c r="E630" s="26"/>
    </row>
    <row r="631" spans="5:5" s="30" customFormat="1" ht="20.25" x14ac:dyDescent="0.25">
      <c r="E631" s="26"/>
    </row>
    <row r="632" spans="5:5" s="30" customFormat="1" ht="20.25" x14ac:dyDescent="0.25">
      <c r="E632" s="26"/>
    </row>
    <row r="633" spans="5:5" s="30" customFormat="1" ht="20.25" x14ac:dyDescent="0.25">
      <c r="E633" s="26"/>
    </row>
    <row r="634" spans="5:5" s="30" customFormat="1" ht="20.25" x14ac:dyDescent="0.25">
      <c r="E634" s="26"/>
    </row>
    <row r="635" spans="5:5" s="30" customFormat="1" ht="20.25" x14ac:dyDescent="0.25">
      <c r="E635" s="26"/>
    </row>
    <row r="636" spans="5:5" s="30" customFormat="1" ht="20.25" x14ac:dyDescent="0.25">
      <c r="E636" s="26"/>
    </row>
    <row r="637" spans="5:5" s="30" customFormat="1" ht="20.25" x14ac:dyDescent="0.25">
      <c r="E637" s="26"/>
    </row>
    <row r="638" spans="5:5" s="30" customFormat="1" ht="20.25" x14ac:dyDescent="0.25">
      <c r="E638" s="26"/>
    </row>
    <row r="639" spans="5:5" s="30" customFormat="1" ht="20.25" x14ac:dyDescent="0.25">
      <c r="E639" s="26"/>
    </row>
    <row r="640" spans="5:5" s="30" customFormat="1" ht="20.25" x14ac:dyDescent="0.25">
      <c r="E640" s="26"/>
    </row>
    <row r="641" spans="5:5" s="30" customFormat="1" ht="20.25" x14ac:dyDescent="0.25">
      <c r="E641" s="26"/>
    </row>
    <row r="642" spans="5:5" s="30" customFormat="1" ht="20.25" x14ac:dyDescent="0.25">
      <c r="E642" s="26"/>
    </row>
    <row r="643" spans="5:5" s="30" customFormat="1" ht="20.25" x14ac:dyDescent="0.25">
      <c r="E643" s="26"/>
    </row>
    <row r="644" spans="5:5" s="30" customFormat="1" ht="20.25" x14ac:dyDescent="0.25">
      <c r="E644" s="26"/>
    </row>
    <row r="645" spans="5:5" s="30" customFormat="1" ht="20.25" x14ac:dyDescent="0.25">
      <c r="E645" s="26"/>
    </row>
    <row r="646" spans="5:5" s="30" customFormat="1" ht="20.25" x14ac:dyDescent="0.25">
      <c r="E646" s="26"/>
    </row>
    <row r="647" spans="5:5" s="30" customFormat="1" ht="20.25" x14ac:dyDescent="0.25">
      <c r="E647" s="26"/>
    </row>
    <row r="648" spans="5:5" s="30" customFormat="1" ht="20.25" x14ac:dyDescent="0.25">
      <c r="E648" s="26"/>
    </row>
    <row r="649" spans="5:5" s="30" customFormat="1" ht="20.25" x14ac:dyDescent="0.25">
      <c r="E649" s="26"/>
    </row>
    <row r="650" spans="5:5" s="30" customFormat="1" ht="20.25" x14ac:dyDescent="0.25">
      <c r="E650" s="26"/>
    </row>
    <row r="651" spans="5:5" s="30" customFormat="1" ht="20.25" x14ac:dyDescent="0.25">
      <c r="E651" s="26"/>
    </row>
    <row r="652" spans="5:5" s="30" customFormat="1" ht="20.25" x14ac:dyDescent="0.25">
      <c r="E652" s="26"/>
    </row>
    <row r="653" spans="5:5" s="30" customFormat="1" ht="20.25" x14ac:dyDescent="0.25">
      <c r="E653" s="26"/>
    </row>
    <row r="654" spans="5:5" s="30" customFormat="1" ht="20.25" x14ac:dyDescent="0.25">
      <c r="E654" s="26"/>
    </row>
    <row r="655" spans="5:5" s="30" customFormat="1" ht="20.25" x14ac:dyDescent="0.25">
      <c r="E655" s="26"/>
    </row>
    <row r="656" spans="5:5" s="30" customFormat="1" ht="20.25" x14ac:dyDescent="0.25">
      <c r="E656" s="26"/>
    </row>
    <row r="657" spans="5:5" s="30" customFormat="1" ht="20.25" x14ac:dyDescent="0.25">
      <c r="E657" s="26"/>
    </row>
    <row r="658" spans="5:5" s="30" customFormat="1" ht="20.25" x14ac:dyDescent="0.25">
      <c r="E658" s="26"/>
    </row>
    <row r="659" spans="5:5" s="30" customFormat="1" ht="20.25" x14ac:dyDescent="0.25">
      <c r="E659" s="26"/>
    </row>
    <row r="660" spans="5:5" s="30" customFormat="1" ht="20.25" x14ac:dyDescent="0.25">
      <c r="E660" s="26"/>
    </row>
    <row r="661" spans="5:5" s="30" customFormat="1" ht="20.25" x14ac:dyDescent="0.25">
      <c r="E661" s="26"/>
    </row>
    <row r="662" spans="5:5" s="30" customFormat="1" ht="20.25" x14ac:dyDescent="0.25">
      <c r="E662" s="26"/>
    </row>
    <row r="663" spans="5:5" s="30" customFormat="1" ht="20.25" x14ac:dyDescent="0.25">
      <c r="E663" s="26"/>
    </row>
    <row r="664" spans="5:5" s="30" customFormat="1" ht="20.25" x14ac:dyDescent="0.25">
      <c r="E664" s="26"/>
    </row>
    <row r="665" spans="5:5" s="30" customFormat="1" ht="20.25" x14ac:dyDescent="0.25">
      <c r="E665" s="26"/>
    </row>
    <row r="666" spans="5:5" s="30" customFormat="1" ht="20.25" x14ac:dyDescent="0.25">
      <c r="E666" s="26"/>
    </row>
    <row r="667" spans="5:5" s="30" customFormat="1" ht="20.25" x14ac:dyDescent="0.25">
      <c r="E667" s="26"/>
    </row>
    <row r="668" spans="5:5" s="30" customFormat="1" ht="20.25" x14ac:dyDescent="0.25">
      <c r="E668" s="26"/>
    </row>
    <row r="669" spans="5:5" s="30" customFormat="1" ht="20.25" x14ac:dyDescent="0.25">
      <c r="E669" s="26"/>
    </row>
    <row r="670" spans="5:5" s="30" customFormat="1" ht="20.25" x14ac:dyDescent="0.25">
      <c r="E670" s="26"/>
    </row>
    <row r="671" spans="5:5" s="30" customFormat="1" ht="20.25" x14ac:dyDescent="0.25">
      <c r="E671" s="26"/>
    </row>
    <row r="672" spans="5:5" s="30" customFormat="1" ht="20.25" x14ac:dyDescent="0.25">
      <c r="E672" s="26"/>
    </row>
    <row r="673" spans="5:5" s="30" customFormat="1" ht="20.25" x14ac:dyDescent="0.25">
      <c r="E673" s="26"/>
    </row>
    <row r="674" spans="5:5" s="30" customFormat="1" ht="20.25" x14ac:dyDescent="0.25">
      <c r="E674" s="26"/>
    </row>
    <row r="675" spans="5:5" s="30" customFormat="1" ht="20.25" x14ac:dyDescent="0.25">
      <c r="E675" s="26"/>
    </row>
    <row r="676" spans="5:5" s="30" customFormat="1" ht="20.25" x14ac:dyDescent="0.25">
      <c r="E676" s="26"/>
    </row>
    <row r="677" spans="5:5" s="30" customFormat="1" ht="20.25" x14ac:dyDescent="0.25">
      <c r="E677" s="26"/>
    </row>
    <row r="678" spans="5:5" s="30" customFormat="1" ht="20.25" x14ac:dyDescent="0.25">
      <c r="E678" s="26"/>
    </row>
    <row r="679" spans="5:5" s="30" customFormat="1" ht="20.25" x14ac:dyDescent="0.25">
      <c r="E679" s="26"/>
    </row>
    <row r="680" spans="5:5" s="30" customFormat="1" ht="20.25" x14ac:dyDescent="0.25">
      <c r="E680" s="26"/>
    </row>
    <row r="681" spans="5:5" s="30" customFormat="1" ht="20.25" x14ac:dyDescent="0.25">
      <c r="E681" s="26"/>
    </row>
    <row r="682" spans="5:5" s="30" customFormat="1" ht="20.25" x14ac:dyDescent="0.25">
      <c r="E682" s="26"/>
    </row>
    <row r="683" spans="5:5" s="30" customFormat="1" ht="20.25" x14ac:dyDescent="0.25">
      <c r="E683" s="26"/>
    </row>
    <row r="684" spans="5:5" s="30" customFormat="1" ht="20.25" x14ac:dyDescent="0.25">
      <c r="E684" s="26"/>
    </row>
    <row r="685" spans="5:5" s="30" customFormat="1" ht="20.25" x14ac:dyDescent="0.25">
      <c r="E685" s="26"/>
    </row>
    <row r="686" spans="5:5" s="30" customFormat="1" ht="20.25" x14ac:dyDescent="0.25">
      <c r="E686" s="26"/>
    </row>
    <row r="687" spans="5:5" s="30" customFormat="1" ht="20.25" x14ac:dyDescent="0.25">
      <c r="E687" s="26"/>
    </row>
    <row r="688" spans="5:5" s="30" customFormat="1" ht="20.25" x14ac:dyDescent="0.25">
      <c r="E688" s="26"/>
    </row>
    <row r="689" spans="5:5" s="30" customFormat="1" ht="20.25" x14ac:dyDescent="0.25">
      <c r="E689" s="26"/>
    </row>
    <row r="690" spans="5:5" s="30" customFormat="1" ht="20.25" x14ac:dyDescent="0.25">
      <c r="E690" s="26"/>
    </row>
    <row r="691" spans="5:5" s="30" customFormat="1" ht="20.25" x14ac:dyDescent="0.25">
      <c r="E691" s="26"/>
    </row>
    <row r="692" spans="5:5" s="30" customFormat="1" ht="20.25" x14ac:dyDescent="0.25">
      <c r="E692" s="26"/>
    </row>
    <row r="693" spans="5:5" s="30" customFormat="1" ht="20.25" x14ac:dyDescent="0.25">
      <c r="E693" s="26"/>
    </row>
    <row r="694" spans="5:5" s="30" customFormat="1" ht="20.25" x14ac:dyDescent="0.25">
      <c r="E694" s="26"/>
    </row>
    <row r="695" spans="5:5" s="30" customFormat="1" ht="20.25" x14ac:dyDescent="0.25">
      <c r="E695" s="26"/>
    </row>
    <row r="696" spans="5:5" s="30" customFormat="1" ht="20.25" x14ac:dyDescent="0.25">
      <c r="E696" s="26"/>
    </row>
    <row r="697" spans="5:5" s="30" customFormat="1" ht="20.25" x14ac:dyDescent="0.25">
      <c r="E697" s="26"/>
    </row>
    <row r="698" spans="5:5" s="30" customFormat="1" ht="20.25" x14ac:dyDescent="0.25">
      <c r="E698" s="26"/>
    </row>
    <row r="699" spans="5:5" s="30" customFormat="1" ht="20.25" x14ac:dyDescent="0.25">
      <c r="E699" s="26"/>
    </row>
    <row r="700" spans="5:5" s="30" customFormat="1" ht="20.25" x14ac:dyDescent="0.25">
      <c r="E700" s="26"/>
    </row>
    <row r="701" spans="5:5" s="30" customFormat="1" ht="20.25" x14ac:dyDescent="0.25">
      <c r="E701" s="26"/>
    </row>
    <row r="702" spans="5:5" s="30" customFormat="1" ht="20.25" x14ac:dyDescent="0.25">
      <c r="E702" s="26"/>
    </row>
    <row r="703" spans="5:5" s="30" customFormat="1" ht="20.25" x14ac:dyDescent="0.25">
      <c r="E703" s="26"/>
    </row>
    <row r="704" spans="5:5" s="30" customFormat="1" ht="20.25" x14ac:dyDescent="0.25">
      <c r="E704" s="26"/>
    </row>
    <row r="705" spans="5:5" s="30" customFormat="1" ht="20.25" x14ac:dyDescent="0.25">
      <c r="E705" s="26"/>
    </row>
    <row r="706" spans="5:5" s="30" customFormat="1" ht="20.25" x14ac:dyDescent="0.25">
      <c r="E706" s="26"/>
    </row>
    <row r="707" spans="5:5" s="30" customFormat="1" ht="20.25" x14ac:dyDescent="0.25">
      <c r="E707" s="26"/>
    </row>
    <row r="708" spans="5:5" s="30" customFormat="1" ht="20.25" x14ac:dyDescent="0.25">
      <c r="E708" s="26"/>
    </row>
    <row r="709" spans="5:5" s="30" customFormat="1" ht="20.25" x14ac:dyDescent="0.25">
      <c r="E709" s="26"/>
    </row>
    <row r="710" spans="5:5" s="30" customFormat="1" ht="20.25" x14ac:dyDescent="0.25">
      <c r="E710" s="26"/>
    </row>
    <row r="711" spans="5:5" s="30" customFormat="1" ht="20.25" x14ac:dyDescent="0.25">
      <c r="E711" s="26"/>
    </row>
    <row r="712" spans="5:5" s="30" customFormat="1" ht="20.25" x14ac:dyDescent="0.25">
      <c r="E712" s="26"/>
    </row>
    <row r="713" spans="5:5" s="30" customFormat="1" ht="20.25" x14ac:dyDescent="0.25">
      <c r="E713" s="26"/>
    </row>
    <row r="714" spans="5:5" s="30" customFormat="1" ht="20.25" x14ac:dyDescent="0.25">
      <c r="E714" s="26"/>
    </row>
    <row r="715" spans="5:5" s="30" customFormat="1" ht="20.25" x14ac:dyDescent="0.25">
      <c r="E715" s="26"/>
    </row>
    <row r="716" spans="5:5" s="30" customFormat="1" ht="20.25" x14ac:dyDescent="0.25">
      <c r="E716" s="26"/>
    </row>
    <row r="717" spans="5:5" s="30" customFormat="1" ht="20.25" x14ac:dyDescent="0.25">
      <c r="E717" s="26"/>
    </row>
    <row r="718" spans="5:5" s="30" customFormat="1" ht="20.25" x14ac:dyDescent="0.25">
      <c r="E718" s="26"/>
    </row>
    <row r="719" spans="5:5" s="30" customFormat="1" ht="20.25" x14ac:dyDescent="0.25">
      <c r="E719" s="26"/>
    </row>
    <row r="720" spans="5:5" s="30" customFormat="1" ht="20.25" x14ac:dyDescent="0.25">
      <c r="E720" s="26"/>
    </row>
    <row r="721" spans="5:5" s="30" customFormat="1" ht="20.25" x14ac:dyDescent="0.25">
      <c r="E721" s="26"/>
    </row>
    <row r="722" spans="5:5" s="30" customFormat="1" ht="20.25" x14ac:dyDescent="0.25">
      <c r="E722" s="26"/>
    </row>
    <row r="723" spans="5:5" s="30" customFormat="1" ht="20.25" x14ac:dyDescent="0.25">
      <c r="E723" s="26"/>
    </row>
    <row r="724" spans="5:5" s="30" customFormat="1" ht="20.25" x14ac:dyDescent="0.25">
      <c r="E724" s="26"/>
    </row>
    <row r="725" spans="5:5" s="30" customFormat="1" ht="20.25" x14ac:dyDescent="0.25">
      <c r="E725" s="26"/>
    </row>
    <row r="726" spans="5:5" s="30" customFormat="1" ht="20.25" x14ac:dyDescent="0.25">
      <c r="E726" s="26"/>
    </row>
    <row r="727" spans="5:5" s="30" customFormat="1" ht="20.25" x14ac:dyDescent="0.25">
      <c r="E727" s="26"/>
    </row>
    <row r="728" spans="5:5" s="30" customFormat="1" ht="20.25" x14ac:dyDescent="0.25">
      <c r="E728" s="26"/>
    </row>
    <row r="729" spans="5:5" s="30" customFormat="1" ht="20.25" x14ac:dyDescent="0.25">
      <c r="E729" s="26"/>
    </row>
    <row r="730" spans="5:5" s="30" customFormat="1" ht="20.25" x14ac:dyDescent="0.25">
      <c r="E730" s="26"/>
    </row>
    <row r="731" spans="5:5" s="30" customFormat="1" ht="20.25" x14ac:dyDescent="0.25">
      <c r="E731" s="26"/>
    </row>
    <row r="732" spans="5:5" s="30" customFormat="1" ht="20.25" x14ac:dyDescent="0.25">
      <c r="E732" s="26"/>
    </row>
    <row r="733" spans="5:5" s="30" customFormat="1" ht="20.25" x14ac:dyDescent="0.25">
      <c r="E733" s="26"/>
    </row>
    <row r="734" spans="5:5" s="30" customFormat="1" ht="20.25" x14ac:dyDescent="0.25">
      <c r="E734" s="26"/>
    </row>
    <row r="735" spans="5:5" s="30" customFormat="1" ht="20.25" x14ac:dyDescent="0.25">
      <c r="E735" s="26"/>
    </row>
    <row r="736" spans="5:5" s="30" customFormat="1" ht="20.25" x14ac:dyDescent="0.25">
      <c r="E736" s="26"/>
    </row>
    <row r="737" spans="5:5" s="30" customFormat="1" ht="20.25" x14ac:dyDescent="0.25">
      <c r="E737" s="26"/>
    </row>
    <row r="738" spans="5:5" s="30" customFormat="1" ht="20.25" x14ac:dyDescent="0.25">
      <c r="E738" s="26"/>
    </row>
    <row r="739" spans="5:5" s="30" customFormat="1" ht="20.25" x14ac:dyDescent="0.25">
      <c r="E739" s="26"/>
    </row>
    <row r="740" spans="5:5" s="30" customFormat="1" ht="20.25" x14ac:dyDescent="0.25">
      <c r="E740" s="26"/>
    </row>
    <row r="741" spans="5:5" s="30" customFormat="1" ht="20.25" x14ac:dyDescent="0.25">
      <c r="E741" s="26"/>
    </row>
    <row r="742" spans="5:5" s="30" customFormat="1" ht="20.25" x14ac:dyDescent="0.25">
      <c r="E742" s="26"/>
    </row>
    <row r="743" spans="5:5" s="30" customFormat="1" ht="20.25" x14ac:dyDescent="0.25">
      <c r="E743" s="26"/>
    </row>
    <row r="744" spans="5:5" s="30" customFormat="1" ht="20.25" x14ac:dyDescent="0.25">
      <c r="E744" s="26"/>
    </row>
    <row r="745" spans="5:5" s="30" customFormat="1" ht="20.25" x14ac:dyDescent="0.25">
      <c r="E745" s="26"/>
    </row>
    <row r="746" spans="5:5" s="30" customFormat="1" ht="20.25" x14ac:dyDescent="0.25">
      <c r="E746" s="26"/>
    </row>
    <row r="747" spans="5:5" s="30" customFormat="1" ht="20.25" x14ac:dyDescent="0.25">
      <c r="E747" s="26"/>
    </row>
    <row r="748" spans="5:5" s="30" customFormat="1" ht="20.25" x14ac:dyDescent="0.25">
      <c r="E748" s="26"/>
    </row>
    <row r="749" spans="5:5" s="30" customFormat="1" ht="20.25" x14ac:dyDescent="0.25">
      <c r="E749" s="26"/>
    </row>
    <row r="750" spans="5:5" s="30" customFormat="1" ht="20.25" x14ac:dyDescent="0.25">
      <c r="E750" s="26"/>
    </row>
    <row r="751" spans="5:5" s="30" customFormat="1" ht="20.25" x14ac:dyDescent="0.25">
      <c r="E751" s="26"/>
    </row>
    <row r="752" spans="5:5" s="30" customFormat="1" ht="20.25" x14ac:dyDescent="0.25">
      <c r="E752" s="26"/>
    </row>
    <row r="753" spans="5:5" s="30" customFormat="1" ht="20.25" x14ac:dyDescent="0.25">
      <c r="E753" s="26"/>
    </row>
    <row r="754" spans="5:5" s="30" customFormat="1" ht="20.25" x14ac:dyDescent="0.25">
      <c r="E754" s="26"/>
    </row>
    <row r="755" spans="5:5" s="30" customFormat="1" ht="20.25" x14ac:dyDescent="0.25">
      <c r="E755" s="26"/>
    </row>
    <row r="756" spans="5:5" s="30" customFormat="1" ht="20.25" x14ac:dyDescent="0.25">
      <c r="E756" s="26"/>
    </row>
    <row r="757" spans="5:5" s="30" customFormat="1" ht="20.25" x14ac:dyDescent="0.25">
      <c r="E757" s="26"/>
    </row>
    <row r="758" spans="5:5" s="30" customFormat="1" ht="20.25" x14ac:dyDescent="0.25">
      <c r="E758" s="26"/>
    </row>
    <row r="759" spans="5:5" s="30" customFormat="1" ht="20.25" x14ac:dyDescent="0.25">
      <c r="E759" s="26"/>
    </row>
    <row r="760" spans="5:5" s="30" customFormat="1" ht="20.25" x14ac:dyDescent="0.25">
      <c r="E760" s="26"/>
    </row>
    <row r="761" spans="5:5" s="30" customFormat="1" ht="20.25" x14ac:dyDescent="0.25">
      <c r="E761" s="26"/>
    </row>
    <row r="762" spans="5:5" s="30" customFormat="1" ht="20.25" x14ac:dyDescent="0.25">
      <c r="E762" s="26"/>
    </row>
    <row r="763" spans="5:5" s="30" customFormat="1" ht="20.25" x14ac:dyDescent="0.25">
      <c r="E763" s="26"/>
    </row>
    <row r="764" spans="5:5" s="30" customFormat="1" ht="20.25" x14ac:dyDescent="0.25">
      <c r="E764" s="26"/>
    </row>
    <row r="765" spans="5:5" s="30" customFormat="1" ht="20.25" x14ac:dyDescent="0.25">
      <c r="E765" s="26"/>
    </row>
    <row r="766" spans="5:5" s="30" customFormat="1" ht="20.25" x14ac:dyDescent="0.25">
      <c r="E766" s="26"/>
    </row>
    <row r="767" spans="5:5" s="30" customFormat="1" ht="20.25" x14ac:dyDescent="0.25">
      <c r="E767" s="26"/>
    </row>
    <row r="768" spans="5:5" s="30" customFormat="1" ht="20.25" x14ac:dyDescent="0.25">
      <c r="E768" s="26"/>
    </row>
    <row r="769" spans="5:5" s="30" customFormat="1" ht="20.25" x14ac:dyDescent="0.25">
      <c r="E769" s="26"/>
    </row>
    <row r="770" spans="5:5" s="30" customFormat="1" ht="20.25" x14ac:dyDescent="0.25">
      <c r="E770" s="26"/>
    </row>
    <row r="771" spans="5:5" s="30" customFormat="1" ht="20.25" x14ac:dyDescent="0.25">
      <c r="E771" s="26"/>
    </row>
    <row r="772" spans="5:5" s="30" customFormat="1" ht="20.25" x14ac:dyDescent="0.25">
      <c r="E772" s="26"/>
    </row>
    <row r="773" spans="5:5" s="30" customFormat="1" ht="20.25" x14ac:dyDescent="0.25">
      <c r="E773" s="26"/>
    </row>
    <row r="774" spans="5:5" s="30" customFormat="1" ht="20.25" x14ac:dyDescent="0.25">
      <c r="E774" s="26"/>
    </row>
    <row r="775" spans="5:5" s="30" customFormat="1" ht="20.25" x14ac:dyDescent="0.25">
      <c r="E775" s="26"/>
    </row>
    <row r="776" spans="5:5" s="30" customFormat="1" ht="20.25" x14ac:dyDescent="0.25">
      <c r="E776" s="26"/>
    </row>
    <row r="777" spans="5:5" s="30" customFormat="1" ht="20.25" x14ac:dyDescent="0.25">
      <c r="E777" s="26"/>
    </row>
    <row r="778" spans="5:5" s="30" customFormat="1" ht="20.25" x14ac:dyDescent="0.25">
      <c r="E778" s="26"/>
    </row>
    <row r="779" spans="5:5" s="30" customFormat="1" ht="20.25" x14ac:dyDescent="0.25">
      <c r="E779" s="26"/>
    </row>
    <row r="780" spans="5:5" s="30" customFormat="1" ht="20.25" x14ac:dyDescent="0.25">
      <c r="E780" s="26"/>
    </row>
    <row r="781" spans="5:5" s="30" customFormat="1" ht="20.25" x14ac:dyDescent="0.25">
      <c r="E781" s="26"/>
    </row>
    <row r="782" spans="5:5" s="30" customFormat="1" ht="20.25" x14ac:dyDescent="0.25">
      <c r="E782" s="26"/>
    </row>
    <row r="783" spans="5:5" s="30" customFormat="1" ht="20.25" x14ac:dyDescent="0.25">
      <c r="E783" s="26"/>
    </row>
    <row r="784" spans="5:5" s="30" customFormat="1" ht="20.25" x14ac:dyDescent="0.25">
      <c r="E784" s="26"/>
    </row>
    <row r="785" spans="5:5" s="30" customFormat="1" ht="20.25" x14ac:dyDescent="0.25">
      <c r="E785" s="26"/>
    </row>
    <row r="786" spans="5:5" s="30" customFormat="1" ht="20.25" x14ac:dyDescent="0.25">
      <c r="E786" s="26"/>
    </row>
    <row r="787" spans="5:5" s="30" customFormat="1" ht="20.25" x14ac:dyDescent="0.25">
      <c r="E787" s="26"/>
    </row>
    <row r="788" spans="5:5" s="30" customFormat="1" ht="20.25" x14ac:dyDescent="0.25">
      <c r="E788" s="26"/>
    </row>
    <row r="789" spans="5:5" s="30" customFormat="1" ht="20.25" x14ac:dyDescent="0.25">
      <c r="E789" s="26"/>
    </row>
    <row r="790" spans="5:5" s="30" customFormat="1" ht="20.25" x14ac:dyDescent="0.25">
      <c r="E790" s="26"/>
    </row>
    <row r="791" spans="5:5" s="30" customFormat="1" ht="20.25" x14ac:dyDescent="0.25">
      <c r="E791" s="26"/>
    </row>
    <row r="792" spans="5:5" s="30" customFormat="1" ht="20.25" x14ac:dyDescent="0.25">
      <c r="E792" s="26"/>
    </row>
    <row r="793" spans="5:5" s="30" customFormat="1" ht="20.25" x14ac:dyDescent="0.25">
      <c r="E793" s="26"/>
    </row>
    <row r="794" spans="5:5" s="30" customFormat="1" ht="20.25" x14ac:dyDescent="0.25">
      <c r="E794" s="26"/>
    </row>
    <row r="795" spans="5:5" s="30" customFormat="1" ht="20.25" x14ac:dyDescent="0.25">
      <c r="E795" s="26"/>
    </row>
    <row r="796" spans="5:5" s="30" customFormat="1" ht="20.25" x14ac:dyDescent="0.25">
      <c r="E796" s="26"/>
    </row>
    <row r="797" spans="5:5" s="30" customFormat="1" ht="20.25" x14ac:dyDescent="0.25">
      <c r="E797" s="26"/>
    </row>
    <row r="798" spans="5:5" s="30" customFormat="1" ht="20.25" x14ac:dyDescent="0.25">
      <c r="E798" s="26"/>
    </row>
    <row r="799" spans="5:5" s="30" customFormat="1" ht="20.25" x14ac:dyDescent="0.25">
      <c r="E799" s="26"/>
    </row>
    <row r="800" spans="5:5" s="30" customFormat="1" ht="20.25" x14ac:dyDescent="0.25">
      <c r="E800" s="26"/>
    </row>
    <row r="801" spans="5:5" s="30" customFormat="1" ht="20.25" x14ac:dyDescent="0.25">
      <c r="E801" s="26"/>
    </row>
    <row r="802" spans="5:5" s="30" customFormat="1" ht="20.25" x14ac:dyDescent="0.25">
      <c r="E802" s="26"/>
    </row>
    <row r="803" spans="5:5" s="30" customFormat="1" ht="20.25" x14ac:dyDescent="0.25">
      <c r="E803" s="26"/>
    </row>
    <row r="804" spans="5:5" s="30" customFormat="1" ht="20.25" x14ac:dyDescent="0.25">
      <c r="E804" s="26"/>
    </row>
    <row r="805" spans="5:5" s="30" customFormat="1" ht="20.25" x14ac:dyDescent="0.25">
      <c r="E805" s="26"/>
    </row>
    <row r="806" spans="5:5" s="30" customFormat="1" ht="20.25" x14ac:dyDescent="0.25">
      <c r="E806" s="26"/>
    </row>
    <row r="807" spans="5:5" s="30" customFormat="1" ht="20.25" x14ac:dyDescent="0.25">
      <c r="E807" s="26"/>
    </row>
    <row r="808" spans="5:5" s="30" customFormat="1" ht="20.25" x14ac:dyDescent="0.25">
      <c r="E808" s="26"/>
    </row>
    <row r="809" spans="5:5" s="30" customFormat="1" ht="20.25" x14ac:dyDescent="0.25">
      <c r="E809" s="26"/>
    </row>
    <row r="810" spans="5:5" s="30" customFormat="1" ht="20.25" x14ac:dyDescent="0.25">
      <c r="E810" s="26"/>
    </row>
    <row r="811" spans="5:5" s="30" customFormat="1" ht="20.25" x14ac:dyDescent="0.25">
      <c r="E811" s="26"/>
    </row>
    <row r="812" spans="5:5" s="30" customFormat="1" ht="20.25" x14ac:dyDescent="0.25">
      <c r="E812" s="26"/>
    </row>
    <row r="813" spans="5:5" s="30" customFormat="1" ht="20.25" x14ac:dyDescent="0.25">
      <c r="E813" s="26"/>
    </row>
    <row r="814" spans="5:5" s="30" customFormat="1" ht="20.25" x14ac:dyDescent="0.25">
      <c r="E814" s="26"/>
    </row>
    <row r="815" spans="5:5" s="30" customFormat="1" ht="20.25" x14ac:dyDescent="0.25">
      <c r="E815" s="26"/>
    </row>
    <row r="816" spans="5:5" s="30" customFormat="1" ht="20.25" x14ac:dyDescent="0.25">
      <c r="E816" s="26"/>
    </row>
    <row r="817" spans="5:5" s="30" customFormat="1" ht="20.25" x14ac:dyDescent="0.25">
      <c r="E817" s="26"/>
    </row>
    <row r="818" spans="5:5" s="30" customFormat="1" ht="20.25" x14ac:dyDescent="0.25">
      <c r="E818" s="26"/>
    </row>
    <row r="819" spans="5:5" s="30" customFormat="1" ht="20.25" x14ac:dyDescent="0.25">
      <c r="E819" s="26"/>
    </row>
    <row r="820" spans="5:5" s="30" customFormat="1" ht="20.25" x14ac:dyDescent="0.25">
      <c r="E820" s="26"/>
    </row>
    <row r="821" spans="5:5" s="30" customFormat="1" ht="20.25" x14ac:dyDescent="0.25">
      <c r="E821" s="26"/>
    </row>
    <row r="822" spans="5:5" s="30" customFormat="1" ht="20.25" x14ac:dyDescent="0.25">
      <c r="E822" s="26"/>
    </row>
    <row r="823" spans="5:5" s="30" customFormat="1" ht="20.25" x14ac:dyDescent="0.25">
      <c r="E823" s="26"/>
    </row>
    <row r="824" spans="5:5" s="30" customFormat="1" ht="20.25" x14ac:dyDescent="0.25">
      <c r="E824" s="26"/>
    </row>
    <row r="825" spans="5:5" s="30" customFormat="1" ht="20.25" x14ac:dyDescent="0.25">
      <c r="E825" s="26"/>
    </row>
    <row r="826" spans="5:5" s="30" customFormat="1" ht="20.25" x14ac:dyDescent="0.25">
      <c r="E826" s="26"/>
    </row>
    <row r="827" spans="5:5" s="30" customFormat="1" ht="20.25" x14ac:dyDescent="0.25">
      <c r="E827" s="26"/>
    </row>
    <row r="828" spans="5:5" s="30" customFormat="1" ht="20.25" x14ac:dyDescent="0.25">
      <c r="E828" s="26"/>
    </row>
    <row r="829" spans="5:5" s="30" customFormat="1" ht="20.25" x14ac:dyDescent="0.25">
      <c r="E829" s="26"/>
    </row>
    <row r="830" spans="5:5" s="30" customFormat="1" ht="20.25" x14ac:dyDescent="0.25">
      <c r="E830" s="26"/>
    </row>
    <row r="831" spans="5:5" s="30" customFormat="1" ht="20.25" x14ac:dyDescent="0.25">
      <c r="E831" s="26"/>
    </row>
    <row r="832" spans="5:5" s="30" customFormat="1" ht="20.25" x14ac:dyDescent="0.25">
      <c r="E832" s="26"/>
    </row>
    <row r="833" spans="5:5" s="30" customFormat="1" ht="20.25" x14ac:dyDescent="0.25">
      <c r="E833" s="26"/>
    </row>
    <row r="834" spans="5:5" s="30" customFormat="1" ht="20.25" x14ac:dyDescent="0.25">
      <c r="E834" s="26"/>
    </row>
    <row r="835" spans="5:5" s="30" customFormat="1" ht="20.25" x14ac:dyDescent="0.25">
      <c r="E835" s="26"/>
    </row>
    <row r="836" spans="5:5" s="30" customFormat="1" ht="20.25" x14ac:dyDescent="0.25">
      <c r="E836" s="26"/>
    </row>
    <row r="837" spans="5:5" s="30" customFormat="1" ht="20.25" x14ac:dyDescent="0.25">
      <c r="E837" s="26"/>
    </row>
    <row r="838" spans="5:5" s="30" customFormat="1" ht="20.25" x14ac:dyDescent="0.25">
      <c r="E838" s="26"/>
    </row>
    <row r="839" spans="5:5" s="30" customFormat="1" ht="20.25" x14ac:dyDescent="0.25">
      <c r="E839" s="26"/>
    </row>
    <row r="840" spans="5:5" s="30" customFormat="1" ht="20.25" x14ac:dyDescent="0.25">
      <c r="E840" s="26"/>
    </row>
    <row r="841" spans="5:5" s="30" customFormat="1" ht="20.25" x14ac:dyDescent="0.25">
      <c r="E841" s="26"/>
    </row>
    <row r="842" spans="5:5" s="30" customFormat="1" ht="20.25" x14ac:dyDescent="0.25">
      <c r="E842" s="26"/>
    </row>
    <row r="843" spans="5:5" s="30" customFormat="1" ht="20.25" x14ac:dyDescent="0.25">
      <c r="E843" s="26"/>
    </row>
    <row r="844" spans="5:5" s="30" customFormat="1" ht="20.25" x14ac:dyDescent="0.25">
      <c r="E844" s="26"/>
    </row>
    <row r="845" spans="5:5" s="30" customFormat="1" ht="20.25" x14ac:dyDescent="0.25">
      <c r="E845" s="26"/>
    </row>
    <row r="846" spans="5:5" s="30" customFormat="1" ht="20.25" x14ac:dyDescent="0.25">
      <c r="E846" s="26"/>
    </row>
    <row r="847" spans="5:5" s="30" customFormat="1" ht="20.25" x14ac:dyDescent="0.25">
      <c r="E847" s="26"/>
    </row>
    <row r="848" spans="5:5" s="30" customFormat="1" ht="20.25" x14ac:dyDescent="0.25">
      <c r="E848" s="26"/>
    </row>
    <row r="849" spans="5:5" s="30" customFormat="1" ht="20.25" x14ac:dyDescent="0.25">
      <c r="E849" s="26"/>
    </row>
    <row r="850" spans="5:5" s="30" customFormat="1" ht="20.25" x14ac:dyDescent="0.25">
      <c r="E850" s="26"/>
    </row>
    <row r="851" spans="5:5" s="30" customFormat="1" ht="20.25" x14ac:dyDescent="0.25">
      <c r="E851" s="26"/>
    </row>
    <row r="852" spans="5:5" s="30" customFormat="1" ht="20.25" x14ac:dyDescent="0.25">
      <c r="E852" s="26"/>
    </row>
    <row r="853" spans="5:5" s="30" customFormat="1" ht="20.25" x14ac:dyDescent="0.25">
      <c r="E853" s="26"/>
    </row>
    <row r="854" spans="5:5" s="30" customFormat="1" ht="20.25" x14ac:dyDescent="0.25">
      <c r="E854" s="26"/>
    </row>
    <row r="855" spans="5:5" s="30" customFormat="1" ht="20.25" x14ac:dyDescent="0.25">
      <c r="E855" s="26"/>
    </row>
    <row r="856" spans="5:5" s="30" customFormat="1" ht="20.25" x14ac:dyDescent="0.25">
      <c r="E856" s="26"/>
    </row>
    <row r="857" spans="5:5" s="30" customFormat="1" ht="20.25" x14ac:dyDescent="0.25">
      <c r="E857" s="26"/>
    </row>
    <row r="858" spans="5:5" s="30" customFormat="1" ht="20.25" x14ac:dyDescent="0.25">
      <c r="E858" s="26"/>
    </row>
    <row r="859" spans="5:5" s="30" customFormat="1" ht="20.25" x14ac:dyDescent="0.25">
      <c r="E859" s="26"/>
    </row>
    <row r="860" spans="5:5" s="30" customFormat="1" ht="20.25" x14ac:dyDescent="0.25">
      <c r="E860" s="26"/>
    </row>
    <row r="861" spans="5:5" s="30" customFormat="1" ht="20.25" x14ac:dyDescent="0.25">
      <c r="E861" s="26"/>
    </row>
    <row r="862" spans="5:5" s="30" customFormat="1" ht="20.25" x14ac:dyDescent="0.25">
      <c r="E862" s="26"/>
    </row>
    <row r="863" spans="5:5" s="30" customFormat="1" ht="20.25" x14ac:dyDescent="0.25">
      <c r="E863" s="26"/>
    </row>
    <row r="864" spans="5:5" s="30" customFormat="1" ht="20.25" x14ac:dyDescent="0.25">
      <c r="E864" s="26"/>
    </row>
    <row r="865" spans="5:5" s="30" customFormat="1" ht="20.25" x14ac:dyDescent="0.25">
      <c r="E865" s="26"/>
    </row>
    <row r="866" spans="5:5" s="30" customFormat="1" ht="20.25" x14ac:dyDescent="0.25">
      <c r="E866" s="26"/>
    </row>
    <row r="867" spans="5:5" s="30" customFormat="1" ht="20.25" x14ac:dyDescent="0.25">
      <c r="E867" s="26"/>
    </row>
    <row r="868" spans="5:5" s="30" customFormat="1" ht="20.25" x14ac:dyDescent="0.25">
      <c r="E868" s="26"/>
    </row>
    <row r="869" spans="5:5" s="30" customFormat="1" ht="20.25" x14ac:dyDescent="0.25">
      <c r="E869" s="26"/>
    </row>
    <row r="870" spans="5:5" s="30" customFormat="1" ht="20.25" x14ac:dyDescent="0.25">
      <c r="E870" s="26"/>
    </row>
    <row r="871" spans="5:5" s="30" customFormat="1" ht="20.25" x14ac:dyDescent="0.25">
      <c r="E871" s="26"/>
    </row>
    <row r="872" spans="5:5" s="30" customFormat="1" ht="20.25" x14ac:dyDescent="0.25">
      <c r="E872" s="26"/>
    </row>
    <row r="873" spans="5:5" s="30" customFormat="1" ht="20.25" x14ac:dyDescent="0.25">
      <c r="E873" s="26"/>
    </row>
    <row r="874" spans="5:5" s="30" customFormat="1" ht="20.25" x14ac:dyDescent="0.25">
      <c r="E874" s="26"/>
    </row>
    <row r="875" spans="5:5" s="30" customFormat="1" ht="20.25" x14ac:dyDescent="0.25">
      <c r="E875" s="26"/>
    </row>
    <row r="876" spans="5:5" s="30" customFormat="1" ht="20.25" x14ac:dyDescent="0.25">
      <c r="E876" s="26"/>
    </row>
    <row r="877" spans="5:5" s="30" customFormat="1" ht="20.25" x14ac:dyDescent="0.25">
      <c r="E877" s="26"/>
    </row>
    <row r="878" spans="5:5" s="30" customFormat="1" ht="20.25" x14ac:dyDescent="0.25">
      <c r="E878" s="26"/>
    </row>
    <row r="879" spans="5:5" s="30" customFormat="1" ht="20.25" x14ac:dyDescent="0.25">
      <c r="E879" s="26"/>
    </row>
    <row r="880" spans="5:5" s="30" customFormat="1" ht="20.25" x14ac:dyDescent="0.25">
      <c r="E880" s="26"/>
    </row>
    <row r="881" spans="5:5" s="30" customFormat="1" ht="20.25" x14ac:dyDescent="0.25">
      <c r="E881" s="26"/>
    </row>
    <row r="882" spans="5:5" s="30" customFormat="1" ht="20.25" x14ac:dyDescent="0.25">
      <c r="E882" s="26"/>
    </row>
    <row r="883" spans="5:5" s="30" customFormat="1" ht="20.25" x14ac:dyDescent="0.25">
      <c r="E883" s="26"/>
    </row>
    <row r="884" spans="5:5" s="30" customFormat="1" ht="20.25" x14ac:dyDescent="0.25">
      <c r="E884" s="26"/>
    </row>
    <row r="885" spans="5:5" s="30" customFormat="1" ht="20.25" x14ac:dyDescent="0.25">
      <c r="E885" s="26"/>
    </row>
    <row r="886" spans="5:5" s="30" customFormat="1" ht="20.25" x14ac:dyDescent="0.25">
      <c r="E886" s="26"/>
    </row>
    <row r="887" spans="5:5" s="30" customFormat="1" ht="20.25" x14ac:dyDescent="0.25">
      <c r="E887" s="26"/>
    </row>
    <row r="888" spans="5:5" s="30" customFormat="1" ht="20.25" x14ac:dyDescent="0.25">
      <c r="E888" s="26"/>
    </row>
    <row r="889" spans="5:5" s="30" customFormat="1" ht="20.25" x14ac:dyDescent="0.25">
      <c r="E889" s="26"/>
    </row>
    <row r="890" spans="5:5" s="30" customFormat="1" ht="20.25" x14ac:dyDescent="0.25">
      <c r="E890" s="26"/>
    </row>
    <row r="891" spans="5:5" s="30" customFormat="1" ht="20.25" x14ac:dyDescent="0.25">
      <c r="E891" s="26"/>
    </row>
    <row r="892" spans="5:5" s="30" customFormat="1" ht="20.25" x14ac:dyDescent="0.25">
      <c r="E892" s="26"/>
    </row>
    <row r="893" spans="5:5" s="30" customFormat="1" ht="20.25" x14ac:dyDescent="0.25">
      <c r="E893" s="26"/>
    </row>
    <row r="894" spans="5:5" s="30" customFormat="1" ht="20.25" x14ac:dyDescent="0.25">
      <c r="E894" s="26"/>
    </row>
    <row r="895" spans="5:5" s="30" customFormat="1" ht="20.25" x14ac:dyDescent="0.25">
      <c r="E895" s="26"/>
    </row>
    <row r="896" spans="5:5" s="30" customFormat="1" ht="20.25" x14ac:dyDescent="0.25">
      <c r="E896" s="26"/>
    </row>
    <row r="897" spans="5:5" s="30" customFormat="1" ht="20.25" x14ac:dyDescent="0.25">
      <c r="E897" s="26"/>
    </row>
    <row r="898" spans="5:5" s="30" customFormat="1" ht="20.25" x14ac:dyDescent="0.25">
      <c r="E898" s="26"/>
    </row>
    <row r="899" spans="5:5" s="30" customFormat="1" ht="20.25" x14ac:dyDescent="0.25">
      <c r="E899" s="26"/>
    </row>
    <row r="900" spans="5:5" s="30" customFormat="1" ht="20.25" x14ac:dyDescent="0.25">
      <c r="E900" s="26"/>
    </row>
    <row r="901" spans="5:5" s="30" customFormat="1" ht="20.25" x14ac:dyDescent="0.25">
      <c r="E901" s="26"/>
    </row>
    <row r="902" spans="5:5" s="30" customFormat="1" ht="20.25" x14ac:dyDescent="0.25">
      <c r="E902" s="26"/>
    </row>
    <row r="903" spans="5:5" s="30" customFormat="1" ht="20.25" x14ac:dyDescent="0.25">
      <c r="E903" s="26"/>
    </row>
    <row r="904" spans="5:5" s="30" customFormat="1" ht="20.25" x14ac:dyDescent="0.25">
      <c r="E904" s="26"/>
    </row>
    <row r="905" spans="5:5" s="30" customFormat="1" ht="20.25" x14ac:dyDescent="0.25">
      <c r="E905" s="26"/>
    </row>
    <row r="906" spans="5:5" s="30" customFormat="1" ht="20.25" x14ac:dyDescent="0.25">
      <c r="E906" s="26"/>
    </row>
    <row r="907" spans="5:5" s="30" customFormat="1" ht="20.25" x14ac:dyDescent="0.25">
      <c r="E907" s="26"/>
    </row>
    <row r="908" spans="5:5" s="30" customFormat="1" ht="20.25" x14ac:dyDescent="0.25">
      <c r="E908" s="26"/>
    </row>
    <row r="909" spans="5:5" s="30" customFormat="1" ht="20.25" x14ac:dyDescent="0.25">
      <c r="E909" s="26"/>
    </row>
    <row r="910" spans="5:5" s="30" customFormat="1" ht="20.25" x14ac:dyDescent="0.25">
      <c r="E910" s="26"/>
    </row>
    <row r="911" spans="5:5" s="30" customFormat="1" ht="20.25" x14ac:dyDescent="0.25">
      <c r="E911" s="26"/>
    </row>
    <row r="912" spans="5:5" s="30" customFormat="1" ht="20.25" x14ac:dyDescent="0.25">
      <c r="E912" s="26"/>
    </row>
    <row r="913" spans="5:5" s="30" customFormat="1" ht="20.25" x14ac:dyDescent="0.25">
      <c r="E913" s="26"/>
    </row>
    <row r="914" spans="5:5" s="30" customFormat="1" ht="20.25" x14ac:dyDescent="0.25">
      <c r="E914" s="26"/>
    </row>
    <row r="915" spans="5:5" s="30" customFormat="1" ht="20.25" x14ac:dyDescent="0.25">
      <c r="E915" s="26"/>
    </row>
    <row r="916" spans="5:5" s="30" customFormat="1" ht="20.25" x14ac:dyDescent="0.25">
      <c r="E916" s="26"/>
    </row>
    <row r="917" spans="5:5" s="30" customFormat="1" ht="20.25" x14ac:dyDescent="0.25">
      <c r="E917" s="26"/>
    </row>
    <row r="918" spans="5:5" s="30" customFormat="1" ht="20.25" x14ac:dyDescent="0.25">
      <c r="E918" s="26"/>
    </row>
    <row r="919" spans="5:5" s="30" customFormat="1" ht="20.25" x14ac:dyDescent="0.25">
      <c r="E919" s="26"/>
    </row>
    <row r="920" spans="5:5" s="30" customFormat="1" ht="20.25" x14ac:dyDescent="0.25">
      <c r="E920" s="26"/>
    </row>
    <row r="921" spans="5:5" s="30" customFormat="1" ht="20.25" x14ac:dyDescent="0.25">
      <c r="E921" s="26"/>
    </row>
    <row r="922" spans="5:5" s="30" customFormat="1" ht="20.25" x14ac:dyDescent="0.25">
      <c r="E922" s="26"/>
    </row>
    <row r="923" spans="5:5" s="30" customFormat="1" ht="20.25" x14ac:dyDescent="0.25">
      <c r="E923" s="26"/>
    </row>
    <row r="924" spans="5:5" s="30" customFormat="1" ht="20.25" x14ac:dyDescent="0.25">
      <c r="E924" s="26"/>
    </row>
    <row r="925" spans="5:5" s="30" customFormat="1" ht="20.25" x14ac:dyDescent="0.25">
      <c r="E925" s="26"/>
    </row>
    <row r="926" spans="5:5" s="30" customFormat="1" ht="20.25" x14ac:dyDescent="0.25">
      <c r="E926" s="26"/>
    </row>
    <row r="927" spans="5:5" s="30" customFormat="1" ht="20.25" x14ac:dyDescent="0.25">
      <c r="E927" s="26"/>
    </row>
    <row r="928" spans="5:5" s="30" customFormat="1" ht="20.25" x14ac:dyDescent="0.25">
      <c r="E928" s="26"/>
    </row>
    <row r="929" spans="5:5" s="30" customFormat="1" ht="20.25" x14ac:dyDescent="0.25">
      <c r="E929" s="26"/>
    </row>
    <row r="930" spans="5:5" s="30" customFormat="1" ht="20.25" x14ac:dyDescent="0.25">
      <c r="E930" s="26"/>
    </row>
    <row r="931" spans="5:5" s="30" customFormat="1" ht="20.25" x14ac:dyDescent="0.25">
      <c r="E931" s="26"/>
    </row>
    <row r="932" spans="5:5" s="30" customFormat="1" ht="20.25" x14ac:dyDescent="0.25">
      <c r="E932" s="26"/>
    </row>
    <row r="933" spans="5:5" s="30" customFormat="1" ht="20.25" x14ac:dyDescent="0.25">
      <c r="E933" s="26"/>
    </row>
    <row r="934" spans="5:5" s="30" customFormat="1" ht="20.25" x14ac:dyDescent="0.25">
      <c r="E934" s="26"/>
    </row>
    <row r="935" spans="5:5" s="30" customFormat="1" ht="20.25" x14ac:dyDescent="0.25">
      <c r="E935" s="26"/>
    </row>
    <row r="936" spans="5:5" s="30" customFormat="1" ht="20.25" x14ac:dyDescent="0.25">
      <c r="E936" s="26"/>
    </row>
    <row r="937" spans="5:5" s="30" customFormat="1" ht="20.25" x14ac:dyDescent="0.25">
      <c r="E937" s="26"/>
    </row>
    <row r="938" spans="5:5" s="30" customFormat="1" ht="20.25" x14ac:dyDescent="0.25">
      <c r="E938" s="26"/>
    </row>
    <row r="939" spans="5:5" s="30" customFormat="1" ht="20.25" x14ac:dyDescent="0.25">
      <c r="E939" s="26"/>
    </row>
    <row r="940" spans="5:5" s="30" customFormat="1" ht="20.25" x14ac:dyDescent="0.25">
      <c r="E940" s="26"/>
    </row>
    <row r="941" spans="5:5" s="30" customFormat="1" ht="20.25" x14ac:dyDescent="0.25">
      <c r="E941" s="26"/>
    </row>
    <row r="942" spans="5:5" s="30" customFormat="1" ht="20.25" x14ac:dyDescent="0.25">
      <c r="E942" s="26"/>
    </row>
    <row r="943" spans="5:5" s="30" customFormat="1" ht="20.25" x14ac:dyDescent="0.25">
      <c r="E943" s="26"/>
    </row>
    <row r="944" spans="5:5" s="30" customFormat="1" ht="20.25" x14ac:dyDescent="0.25">
      <c r="E944" s="26"/>
    </row>
    <row r="945" spans="5:5" s="30" customFormat="1" ht="20.25" x14ac:dyDescent="0.25">
      <c r="E945" s="26"/>
    </row>
    <row r="946" spans="5:5" s="30" customFormat="1" ht="20.25" x14ac:dyDescent="0.25">
      <c r="E946" s="26"/>
    </row>
    <row r="947" spans="5:5" s="30" customFormat="1" ht="20.25" x14ac:dyDescent="0.25">
      <c r="E947" s="26"/>
    </row>
    <row r="948" spans="5:5" s="30" customFormat="1" ht="20.25" x14ac:dyDescent="0.25">
      <c r="E948" s="26"/>
    </row>
    <row r="949" spans="5:5" s="30" customFormat="1" ht="20.25" x14ac:dyDescent="0.25">
      <c r="E949" s="26"/>
    </row>
    <row r="950" spans="5:5" s="30" customFormat="1" ht="20.25" x14ac:dyDescent="0.25">
      <c r="E950" s="26"/>
    </row>
    <row r="951" spans="5:5" s="30" customFormat="1" ht="20.25" x14ac:dyDescent="0.25">
      <c r="E951" s="26"/>
    </row>
    <row r="952" spans="5:5" s="30" customFormat="1" ht="20.25" x14ac:dyDescent="0.25">
      <c r="E952" s="26"/>
    </row>
    <row r="953" spans="5:5" s="30" customFormat="1" ht="20.25" x14ac:dyDescent="0.25">
      <c r="E953" s="26"/>
    </row>
    <row r="954" spans="5:5" s="30" customFormat="1" ht="20.25" x14ac:dyDescent="0.25">
      <c r="E954" s="26"/>
    </row>
    <row r="955" spans="5:5" s="30" customFormat="1" ht="20.25" x14ac:dyDescent="0.25">
      <c r="E955" s="26"/>
    </row>
    <row r="956" spans="5:5" s="30" customFormat="1" ht="20.25" x14ac:dyDescent="0.25">
      <c r="E956" s="26"/>
    </row>
    <row r="957" spans="5:5" s="30" customFormat="1" ht="20.25" x14ac:dyDescent="0.25">
      <c r="E957" s="26"/>
    </row>
    <row r="958" spans="5:5" s="30" customFormat="1" ht="20.25" x14ac:dyDescent="0.25">
      <c r="E958" s="26"/>
    </row>
    <row r="959" spans="5:5" s="30" customFormat="1" ht="20.25" x14ac:dyDescent="0.25">
      <c r="E959" s="26"/>
    </row>
    <row r="960" spans="5:5" s="30" customFormat="1" ht="20.25" x14ac:dyDescent="0.25">
      <c r="E960" s="26"/>
    </row>
    <row r="961" spans="5:5" s="30" customFormat="1" ht="20.25" x14ac:dyDescent="0.25">
      <c r="E961" s="26"/>
    </row>
    <row r="962" spans="5:5" s="30" customFormat="1" ht="20.25" x14ac:dyDescent="0.25">
      <c r="E962" s="26"/>
    </row>
    <row r="963" spans="5:5" s="30" customFormat="1" ht="20.25" x14ac:dyDescent="0.25">
      <c r="E963" s="26"/>
    </row>
    <row r="964" spans="5:5" s="30" customFormat="1" ht="20.25" x14ac:dyDescent="0.25">
      <c r="E964" s="26"/>
    </row>
    <row r="965" spans="5:5" s="30" customFormat="1" ht="20.25" x14ac:dyDescent="0.25">
      <c r="E965" s="26"/>
    </row>
    <row r="966" spans="5:5" s="30" customFormat="1" ht="20.25" x14ac:dyDescent="0.25">
      <c r="E966" s="26"/>
    </row>
    <row r="967" spans="5:5" s="30" customFormat="1" ht="20.25" x14ac:dyDescent="0.25">
      <c r="E967" s="26"/>
    </row>
    <row r="968" spans="5:5" s="30" customFormat="1" ht="20.25" x14ac:dyDescent="0.25">
      <c r="E968" s="26"/>
    </row>
    <row r="969" spans="5:5" s="30" customFormat="1" ht="20.25" x14ac:dyDescent="0.25">
      <c r="E969" s="26"/>
    </row>
    <row r="970" spans="5:5" s="30" customFormat="1" ht="20.25" x14ac:dyDescent="0.25">
      <c r="E970" s="26"/>
    </row>
    <row r="971" spans="5:5" s="30" customFormat="1" ht="20.25" x14ac:dyDescent="0.25">
      <c r="E971" s="26"/>
    </row>
    <row r="972" spans="5:5" s="30" customFormat="1" ht="20.25" x14ac:dyDescent="0.25">
      <c r="E972" s="26"/>
    </row>
    <row r="973" spans="5:5" s="30" customFormat="1" ht="20.25" x14ac:dyDescent="0.25">
      <c r="E973" s="26"/>
    </row>
    <row r="974" spans="5:5" s="30" customFormat="1" ht="20.25" x14ac:dyDescent="0.25">
      <c r="E974" s="26"/>
    </row>
    <row r="975" spans="5:5" s="30" customFormat="1" ht="20.25" x14ac:dyDescent="0.25">
      <c r="E975" s="26"/>
    </row>
    <row r="976" spans="5:5" s="30" customFormat="1" ht="20.25" x14ac:dyDescent="0.25">
      <c r="E976" s="26"/>
    </row>
    <row r="977" spans="5:5" s="30" customFormat="1" ht="20.25" x14ac:dyDescent="0.25">
      <c r="E977" s="26"/>
    </row>
    <row r="978" spans="5:5" s="30" customFormat="1" ht="20.25" x14ac:dyDescent="0.25">
      <c r="E978" s="26"/>
    </row>
    <row r="979" spans="5:5" s="30" customFormat="1" ht="20.25" x14ac:dyDescent="0.25">
      <c r="E979" s="26"/>
    </row>
    <row r="980" spans="5:5" s="30" customFormat="1" ht="20.25" x14ac:dyDescent="0.25">
      <c r="E980" s="26"/>
    </row>
    <row r="981" spans="5:5" s="30" customFormat="1" ht="20.25" x14ac:dyDescent="0.25">
      <c r="E981" s="26"/>
    </row>
    <row r="982" spans="5:5" s="30" customFormat="1" ht="20.25" x14ac:dyDescent="0.25">
      <c r="E982" s="26"/>
    </row>
    <row r="983" spans="5:5" s="30" customFormat="1" ht="20.25" x14ac:dyDescent="0.25">
      <c r="E983" s="26"/>
    </row>
    <row r="984" spans="5:5" s="30" customFormat="1" ht="20.25" x14ac:dyDescent="0.25">
      <c r="E984" s="26"/>
    </row>
    <row r="985" spans="5:5" s="30" customFormat="1" ht="20.25" x14ac:dyDescent="0.25">
      <c r="E985" s="26"/>
    </row>
    <row r="986" spans="5:5" s="30" customFormat="1" ht="20.25" x14ac:dyDescent="0.25">
      <c r="E986" s="26"/>
    </row>
    <row r="987" spans="5:5" s="30" customFormat="1" ht="20.25" x14ac:dyDescent="0.25">
      <c r="E987" s="26"/>
    </row>
    <row r="988" spans="5:5" s="30" customFormat="1" ht="20.25" x14ac:dyDescent="0.25">
      <c r="E988" s="26"/>
    </row>
    <row r="989" spans="5:5" s="30" customFormat="1" ht="20.25" x14ac:dyDescent="0.25">
      <c r="E989" s="26"/>
    </row>
    <row r="990" spans="5:5" s="30" customFormat="1" ht="20.25" x14ac:dyDescent="0.25">
      <c r="E990" s="26"/>
    </row>
    <row r="991" spans="5:5" s="30" customFormat="1" ht="20.25" x14ac:dyDescent="0.25">
      <c r="E991" s="26"/>
    </row>
    <row r="992" spans="5:5" s="30" customFormat="1" ht="20.25" x14ac:dyDescent="0.25">
      <c r="E992" s="26"/>
    </row>
    <row r="993" spans="5:5" s="30" customFormat="1" ht="20.25" x14ac:dyDescent="0.25">
      <c r="E993" s="26"/>
    </row>
    <row r="994" spans="5:5" s="30" customFormat="1" ht="20.25" x14ac:dyDescent="0.25">
      <c r="E994" s="26"/>
    </row>
    <row r="995" spans="5:5" s="30" customFormat="1" ht="20.25" x14ac:dyDescent="0.25">
      <c r="E995" s="26"/>
    </row>
    <row r="996" spans="5:5" s="30" customFormat="1" ht="20.25" x14ac:dyDescent="0.25">
      <c r="E996" s="26"/>
    </row>
    <row r="997" spans="5:5" s="30" customFormat="1" ht="20.25" x14ac:dyDescent="0.25">
      <c r="E997" s="26"/>
    </row>
    <row r="998" spans="5:5" s="30" customFormat="1" ht="20.25" x14ac:dyDescent="0.25">
      <c r="E998" s="26"/>
    </row>
    <row r="999" spans="5:5" s="30" customFormat="1" ht="20.25" x14ac:dyDescent="0.25">
      <c r="E999" s="26"/>
    </row>
    <row r="1000" spans="5:5" s="30" customFormat="1" ht="20.25" x14ac:dyDescent="0.25">
      <c r="E1000" s="26"/>
    </row>
    <row r="1001" spans="5:5" s="30" customFormat="1" ht="20.25" x14ac:dyDescent="0.25">
      <c r="E1001" s="26"/>
    </row>
    <row r="1002" spans="5:5" s="30" customFormat="1" ht="20.25" x14ac:dyDescent="0.25">
      <c r="E1002" s="26"/>
    </row>
    <row r="1003" spans="5:5" s="30" customFormat="1" ht="20.25" x14ac:dyDescent="0.25">
      <c r="E1003" s="26"/>
    </row>
    <row r="1004" spans="5:5" s="30" customFormat="1" ht="20.25" x14ac:dyDescent="0.25">
      <c r="E1004" s="26"/>
    </row>
    <row r="1005" spans="5:5" s="30" customFormat="1" ht="20.25" x14ac:dyDescent="0.25">
      <c r="E1005" s="26"/>
    </row>
    <row r="1006" spans="5:5" s="30" customFormat="1" ht="20.25" x14ac:dyDescent="0.25">
      <c r="E1006" s="26"/>
    </row>
    <row r="1007" spans="5:5" s="30" customFormat="1" ht="20.25" x14ac:dyDescent="0.25">
      <c r="E1007" s="26"/>
    </row>
    <row r="1008" spans="5:5" s="30" customFormat="1" ht="20.25" x14ac:dyDescent="0.25">
      <c r="E1008" s="26"/>
    </row>
    <row r="1009" spans="5:5" s="30" customFormat="1" ht="20.25" x14ac:dyDescent="0.25">
      <c r="E1009" s="26"/>
    </row>
    <row r="1010" spans="5:5" s="30" customFormat="1" ht="20.25" x14ac:dyDescent="0.25">
      <c r="E1010" s="26"/>
    </row>
    <row r="1011" spans="5:5" s="30" customFormat="1" ht="20.25" x14ac:dyDescent="0.25">
      <c r="E1011" s="26"/>
    </row>
    <row r="1012" spans="5:5" s="30" customFormat="1" ht="20.25" x14ac:dyDescent="0.25">
      <c r="E1012" s="26"/>
    </row>
    <row r="1013" spans="5:5" s="30" customFormat="1" ht="20.25" x14ac:dyDescent="0.25">
      <c r="E1013" s="26"/>
    </row>
    <row r="1014" spans="5:5" s="30" customFormat="1" ht="20.25" x14ac:dyDescent="0.25">
      <c r="E1014" s="26"/>
    </row>
    <row r="1015" spans="5:5" s="30" customFormat="1" ht="20.25" x14ac:dyDescent="0.25">
      <c r="E1015" s="26"/>
    </row>
    <row r="1016" spans="5:5" s="30" customFormat="1" ht="20.25" x14ac:dyDescent="0.25">
      <c r="E1016" s="26"/>
    </row>
    <row r="1017" spans="5:5" s="30" customFormat="1" ht="20.25" x14ac:dyDescent="0.25">
      <c r="E1017" s="26"/>
    </row>
    <row r="1018" spans="5:5" s="30" customFormat="1" ht="20.25" x14ac:dyDescent="0.25">
      <c r="E1018" s="26"/>
    </row>
    <row r="1019" spans="5:5" s="30" customFormat="1" ht="20.25" x14ac:dyDescent="0.25">
      <c r="E1019" s="26"/>
    </row>
    <row r="1020" spans="5:5" s="30" customFormat="1" ht="20.25" x14ac:dyDescent="0.25">
      <c r="E1020" s="26"/>
    </row>
    <row r="1021" spans="5:5" s="30" customFormat="1" ht="20.25" x14ac:dyDescent="0.25">
      <c r="E1021" s="26"/>
    </row>
    <row r="1022" spans="5:5" s="30" customFormat="1" ht="20.25" x14ac:dyDescent="0.25">
      <c r="E1022" s="26"/>
    </row>
    <row r="1023" spans="5:5" s="30" customFormat="1" ht="20.25" x14ac:dyDescent="0.25">
      <c r="E1023" s="26"/>
    </row>
    <row r="1024" spans="5:5" s="30" customFormat="1" ht="20.25" x14ac:dyDescent="0.25">
      <c r="E1024" s="26"/>
    </row>
    <row r="1025" spans="5:5" s="30" customFormat="1" ht="20.25" x14ac:dyDescent="0.25">
      <c r="E1025" s="26"/>
    </row>
    <row r="1026" spans="5:5" s="30" customFormat="1" ht="20.25" x14ac:dyDescent="0.25">
      <c r="E1026" s="26"/>
    </row>
    <row r="1027" spans="5:5" s="30" customFormat="1" ht="20.25" x14ac:dyDescent="0.25">
      <c r="E1027" s="26"/>
    </row>
    <row r="1028" spans="5:5" s="30" customFormat="1" ht="20.25" x14ac:dyDescent="0.25">
      <c r="E1028" s="26"/>
    </row>
    <row r="1029" spans="5:5" s="30" customFormat="1" ht="20.25" x14ac:dyDescent="0.25">
      <c r="E1029" s="26"/>
    </row>
    <row r="1030" spans="5:5" s="30" customFormat="1" ht="20.25" x14ac:dyDescent="0.25">
      <c r="E1030" s="26"/>
    </row>
    <row r="1031" spans="5:5" s="30" customFormat="1" ht="20.25" x14ac:dyDescent="0.25">
      <c r="E1031" s="26"/>
    </row>
    <row r="1032" spans="5:5" s="30" customFormat="1" ht="20.25" x14ac:dyDescent="0.25">
      <c r="E1032" s="26"/>
    </row>
    <row r="1033" spans="5:5" s="30" customFormat="1" ht="20.25" x14ac:dyDescent="0.25">
      <c r="E1033" s="26"/>
    </row>
    <row r="1034" spans="5:5" s="30" customFormat="1" ht="20.25" x14ac:dyDescent="0.25">
      <c r="E1034" s="26"/>
    </row>
    <row r="1035" spans="5:5" s="30" customFormat="1" ht="20.25" x14ac:dyDescent="0.25">
      <c r="E1035" s="26"/>
    </row>
    <row r="1036" spans="5:5" s="30" customFormat="1" ht="20.25" x14ac:dyDescent="0.25">
      <c r="E1036" s="26"/>
    </row>
    <row r="1037" spans="5:5" s="30" customFormat="1" ht="20.25" x14ac:dyDescent="0.25">
      <c r="E1037" s="26"/>
    </row>
    <row r="1038" spans="5:5" s="30" customFormat="1" ht="20.25" x14ac:dyDescent="0.25">
      <c r="E1038" s="26"/>
    </row>
    <row r="1039" spans="5:5" s="30" customFormat="1" ht="20.25" x14ac:dyDescent="0.25">
      <c r="E1039" s="26"/>
    </row>
    <row r="1040" spans="5:5" s="30" customFormat="1" ht="20.25" x14ac:dyDescent="0.25">
      <c r="E1040" s="26"/>
    </row>
    <row r="1041" spans="5:5" s="30" customFormat="1" ht="20.25" x14ac:dyDescent="0.25">
      <c r="E1041" s="26"/>
    </row>
    <row r="1042" spans="5:5" s="30" customFormat="1" ht="20.25" x14ac:dyDescent="0.25">
      <c r="E1042" s="26"/>
    </row>
    <row r="1043" spans="5:5" s="30" customFormat="1" ht="20.25" x14ac:dyDescent="0.25">
      <c r="E1043" s="26"/>
    </row>
    <row r="1044" spans="5:5" s="30" customFormat="1" ht="20.25" x14ac:dyDescent="0.25">
      <c r="E1044" s="26"/>
    </row>
    <row r="1045" spans="5:5" s="30" customFormat="1" ht="20.25" x14ac:dyDescent="0.25">
      <c r="E1045" s="26"/>
    </row>
    <row r="1046" spans="5:5" s="30" customFormat="1" ht="20.25" x14ac:dyDescent="0.25">
      <c r="E1046" s="26"/>
    </row>
    <row r="1047" spans="5:5" s="30" customFormat="1" ht="20.25" x14ac:dyDescent="0.25">
      <c r="E1047" s="26"/>
    </row>
    <row r="1048" spans="5:5" s="30" customFormat="1" ht="20.25" x14ac:dyDescent="0.25">
      <c r="E1048" s="26"/>
    </row>
    <row r="1049" spans="5:5" s="30" customFormat="1" ht="20.25" x14ac:dyDescent="0.25">
      <c r="E1049" s="26"/>
    </row>
    <row r="1050" spans="5:5" s="30" customFormat="1" ht="20.25" x14ac:dyDescent="0.25">
      <c r="E1050" s="26"/>
    </row>
    <row r="1051" spans="5:5" s="30" customFormat="1" ht="20.25" x14ac:dyDescent="0.25">
      <c r="E1051" s="26"/>
    </row>
    <row r="1052" spans="5:5" s="30" customFormat="1" ht="20.25" x14ac:dyDescent="0.25">
      <c r="E1052" s="26"/>
    </row>
    <row r="1053" spans="5:5" s="30" customFormat="1" ht="20.25" x14ac:dyDescent="0.25">
      <c r="E1053" s="26"/>
    </row>
    <row r="1054" spans="5:5" s="30" customFormat="1" ht="20.25" x14ac:dyDescent="0.25">
      <c r="E1054" s="26"/>
    </row>
    <row r="1055" spans="5:5" s="30" customFormat="1" ht="20.25" x14ac:dyDescent="0.25">
      <c r="E1055" s="26"/>
    </row>
    <row r="1056" spans="5:5" s="30" customFormat="1" ht="20.25" x14ac:dyDescent="0.25">
      <c r="E1056" s="26"/>
    </row>
    <row r="1057" spans="5:5" s="30" customFormat="1" ht="20.25" x14ac:dyDescent="0.25">
      <c r="E1057" s="26"/>
    </row>
    <row r="1058" spans="5:5" s="30" customFormat="1" ht="20.25" x14ac:dyDescent="0.25">
      <c r="E1058" s="26"/>
    </row>
    <row r="1059" spans="5:5" s="30" customFormat="1" ht="20.25" x14ac:dyDescent="0.25">
      <c r="E1059" s="26"/>
    </row>
    <row r="1060" spans="5:5" s="30" customFormat="1" ht="20.25" x14ac:dyDescent="0.25">
      <c r="E1060" s="26"/>
    </row>
    <row r="1061" spans="5:5" s="30" customFormat="1" ht="20.25" x14ac:dyDescent="0.25">
      <c r="E1061" s="26"/>
    </row>
    <row r="1062" spans="5:5" s="30" customFormat="1" ht="20.25" x14ac:dyDescent="0.25">
      <c r="E1062" s="26"/>
    </row>
    <row r="1063" spans="5:5" s="30" customFormat="1" ht="20.25" x14ac:dyDescent="0.25">
      <c r="E1063" s="26"/>
    </row>
    <row r="1064" spans="5:5" s="30" customFormat="1" ht="20.25" x14ac:dyDescent="0.25">
      <c r="E1064" s="26"/>
    </row>
    <row r="1065" spans="5:5" s="30" customFormat="1" ht="20.25" x14ac:dyDescent="0.25">
      <c r="E1065" s="26"/>
    </row>
    <row r="1066" spans="5:5" s="30" customFormat="1" ht="20.25" x14ac:dyDescent="0.25">
      <c r="E1066" s="26"/>
    </row>
    <row r="1067" spans="5:5" s="30" customFormat="1" ht="20.25" x14ac:dyDescent="0.25">
      <c r="E1067" s="26"/>
    </row>
    <row r="1068" spans="5:5" s="30" customFormat="1" ht="20.25" x14ac:dyDescent="0.25">
      <c r="E1068" s="26"/>
    </row>
    <row r="1069" spans="5:5" s="30" customFormat="1" ht="20.25" x14ac:dyDescent="0.25">
      <c r="E1069" s="26"/>
    </row>
    <row r="1070" spans="5:5" s="30" customFormat="1" ht="20.25" x14ac:dyDescent="0.25">
      <c r="E1070" s="26"/>
    </row>
    <row r="1071" spans="5:5" s="30" customFormat="1" ht="20.25" x14ac:dyDescent="0.25">
      <c r="E1071" s="26"/>
    </row>
    <row r="1072" spans="5:5" s="30" customFormat="1" ht="20.25" x14ac:dyDescent="0.25">
      <c r="E1072" s="26"/>
    </row>
    <row r="1073" spans="5:5" s="30" customFormat="1" ht="20.25" x14ac:dyDescent="0.25">
      <c r="E1073" s="26"/>
    </row>
    <row r="1074" spans="5:5" s="30" customFormat="1" ht="20.25" x14ac:dyDescent="0.25">
      <c r="E1074" s="26"/>
    </row>
    <row r="1075" spans="5:5" s="30" customFormat="1" ht="20.25" x14ac:dyDescent="0.25">
      <c r="E1075" s="26"/>
    </row>
    <row r="1076" spans="5:5" s="30" customFormat="1" ht="20.25" x14ac:dyDescent="0.25">
      <c r="E1076" s="26"/>
    </row>
    <row r="1077" spans="5:5" s="30" customFormat="1" ht="20.25" x14ac:dyDescent="0.25">
      <c r="E1077" s="26"/>
    </row>
    <row r="1078" spans="5:5" s="30" customFormat="1" ht="20.25" x14ac:dyDescent="0.25">
      <c r="E1078" s="26"/>
    </row>
    <row r="1079" spans="5:5" s="30" customFormat="1" ht="20.25" x14ac:dyDescent="0.25">
      <c r="E1079" s="26"/>
    </row>
    <row r="1080" spans="5:5" s="30" customFormat="1" ht="20.25" x14ac:dyDescent="0.25">
      <c r="E1080" s="26"/>
    </row>
    <row r="1081" spans="5:5" s="30" customFormat="1" ht="20.25" x14ac:dyDescent="0.25">
      <c r="E1081" s="26"/>
    </row>
    <row r="1082" spans="5:5" s="30" customFormat="1" ht="20.25" x14ac:dyDescent="0.25">
      <c r="E1082" s="26"/>
    </row>
    <row r="1083" spans="5:5" s="30" customFormat="1" ht="20.25" x14ac:dyDescent="0.25">
      <c r="E1083" s="26"/>
    </row>
    <row r="1084" spans="5:5" s="30" customFormat="1" ht="20.25" x14ac:dyDescent="0.25">
      <c r="E1084" s="26"/>
    </row>
    <row r="1085" spans="5:5" s="30" customFormat="1" ht="20.25" x14ac:dyDescent="0.25">
      <c r="E1085" s="26"/>
    </row>
    <row r="1086" spans="5:5" s="30" customFormat="1" ht="20.25" x14ac:dyDescent="0.25">
      <c r="E1086" s="26"/>
    </row>
    <row r="1087" spans="5:5" s="30" customFormat="1" ht="20.25" x14ac:dyDescent="0.25">
      <c r="E1087" s="26"/>
    </row>
    <row r="1088" spans="5:5" s="30" customFormat="1" ht="20.25" x14ac:dyDescent="0.25">
      <c r="E1088" s="26"/>
    </row>
    <row r="1089" spans="5:5" s="30" customFormat="1" ht="20.25" x14ac:dyDescent="0.25">
      <c r="E1089" s="26"/>
    </row>
    <row r="1090" spans="5:5" s="30" customFormat="1" ht="20.25" x14ac:dyDescent="0.25">
      <c r="E1090" s="26"/>
    </row>
    <row r="1091" spans="5:5" s="30" customFormat="1" ht="20.25" x14ac:dyDescent="0.25">
      <c r="E1091" s="26"/>
    </row>
    <row r="1092" spans="5:5" s="30" customFormat="1" ht="20.25" x14ac:dyDescent="0.25">
      <c r="E1092" s="26"/>
    </row>
    <row r="1093" spans="5:5" s="30" customFormat="1" ht="20.25" x14ac:dyDescent="0.25">
      <c r="E1093" s="26"/>
    </row>
    <row r="1094" spans="5:5" s="30" customFormat="1" ht="20.25" x14ac:dyDescent="0.25">
      <c r="E1094" s="26"/>
    </row>
    <row r="1095" spans="5:5" s="30" customFormat="1" ht="20.25" x14ac:dyDescent="0.25">
      <c r="E1095" s="26"/>
    </row>
    <row r="1096" spans="5:5" s="30" customFormat="1" ht="20.25" x14ac:dyDescent="0.25">
      <c r="E1096" s="26"/>
    </row>
    <row r="1097" spans="5:5" s="30" customFormat="1" ht="20.25" x14ac:dyDescent="0.25">
      <c r="E1097" s="26"/>
    </row>
    <row r="1098" spans="5:5" s="30" customFormat="1" ht="20.25" x14ac:dyDescent="0.25">
      <c r="E1098" s="26"/>
    </row>
    <row r="1099" spans="5:5" s="30" customFormat="1" ht="20.25" x14ac:dyDescent="0.25">
      <c r="E1099" s="26"/>
    </row>
    <row r="1100" spans="5:5" s="30" customFormat="1" ht="20.25" x14ac:dyDescent="0.25">
      <c r="E1100" s="26"/>
    </row>
    <row r="1101" spans="5:5" s="30" customFormat="1" ht="20.25" x14ac:dyDescent="0.25">
      <c r="E1101" s="26"/>
    </row>
    <row r="1102" spans="5:5" s="30" customFormat="1" ht="20.25" x14ac:dyDescent="0.25">
      <c r="E1102" s="26"/>
    </row>
    <row r="1103" spans="5:5" s="30" customFormat="1" ht="20.25" x14ac:dyDescent="0.25">
      <c r="E1103" s="26"/>
    </row>
    <row r="1104" spans="5:5" s="30" customFormat="1" ht="20.25" x14ac:dyDescent="0.25">
      <c r="E1104" s="26"/>
    </row>
    <row r="1105" spans="5:5" s="30" customFormat="1" ht="20.25" x14ac:dyDescent="0.25">
      <c r="E1105" s="26"/>
    </row>
    <row r="1106" spans="5:5" s="30" customFormat="1" ht="20.25" x14ac:dyDescent="0.25">
      <c r="E1106" s="26"/>
    </row>
    <row r="1107" spans="5:5" s="30" customFormat="1" ht="20.25" x14ac:dyDescent="0.25">
      <c r="E1107" s="26"/>
    </row>
    <row r="1108" spans="5:5" s="30" customFormat="1" ht="20.25" x14ac:dyDescent="0.25">
      <c r="E1108" s="26"/>
    </row>
    <row r="1109" spans="5:5" s="30" customFormat="1" ht="20.25" x14ac:dyDescent="0.25">
      <c r="E1109" s="26"/>
    </row>
    <row r="1110" spans="5:5" s="30" customFormat="1" ht="20.25" x14ac:dyDescent="0.25">
      <c r="E1110" s="26"/>
    </row>
    <row r="1111" spans="5:5" s="30" customFormat="1" ht="20.25" x14ac:dyDescent="0.25">
      <c r="E1111" s="26"/>
    </row>
    <row r="1112" spans="5:5" s="30" customFormat="1" ht="20.25" x14ac:dyDescent="0.25">
      <c r="E1112" s="26"/>
    </row>
    <row r="1113" spans="5:5" s="30" customFormat="1" ht="20.25" x14ac:dyDescent="0.25">
      <c r="E1113" s="26"/>
    </row>
    <row r="1114" spans="5:5" s="30" customFormat="1" ht="20.25" x14ac:dyDescent="0.25">
      <c r="E1114" s="26"/>
    </row>
    <row r="1115" spans="5:5" s="30" customFormat="1" ht="20.25" x14ac:dyDescent="0.25">
      <c r="E1115" s="26"/>
    </row>
    <row r="1116" spans="5:5" s="30" customFormat="1" ht="20.25" x14ac:dyDescent="0.25">
      <c r="E1116" s="26"/>
    </row>
    <row r="1117" spans="5:5" s="30" customFormat="1" ht="20.25" x14ac:dyDescent="0.25">
      <c r="E1117" s="26"/>
    </row>
    <row r="1118" spans="5:5" s="30" customFormat="1" ht="20.25" x14ac:dyDescent="0.25">
      <c r="E1118" s="26"/>
    </row>
    <row r="1119" spans="5:5" s="30" customFormat="1" ht="20.25" x14ac:dyDescent="0.25">
      <c r="E1119" s="26"/>
    </row>
    <row r="1120" spans="5:5" s="30" customFormat="1" ht="20.25" x14ac:dyDescent="0.25">
      <c r="E1120" s="26"/>
    </row>
    <row r="1121" spans="5:5" s="30" customFormat="1" ht="20.25" x14ac:dyDescent="0.25">
      <c r="E1121" s="26"/>
    </row>
    <row r="1122" spans="5:5" s="30" customFormat="1" ht="20.25" x14ac:dyDescent="0.25">
      <c r="E1122" s="26"/>
    </row>
    <row r="1123" spans="5:5" s="30" customFormat="1" ht="20.25" x14ac:dyDescent="0.25">
      <c r="E1123" s="26"/>
    </row>
    <row r="1124" spans="5:5" s="30" customFormat="1" ht="20.25" x14ac:dyDescent="0.25">
      <c r="E1124" s="26"/>
    </row>
    <row r="1125" spans="5:5" s="30" customFormat="1" ht="20.25" x14ac:dyDescent="0.25">
      <c r="E1125" s="26"/>
    </row>
    <row r="1126" spans="5:5" s="30" customFormat="1" ht="20.25" x14ac:dyDescent="0.25">
      <c r="E1126" s="26"/>
    </row>
    <row r="1127" spans="5:5" s="30" customFormat="1" ht="20.25" x14ac:dyDescent="0.25">
      <c r="E1127" s="26"/>
    </row>
    <row r="1128" spans="5:5" s="30" customFormat="1" ht="20.25" x14ac:dyDescent="0.25">
      <c r="E1128" s="26"/>
    </row>
    <row r="1129" spans="5:5" s="30" customFormat="1" ht="20.25" x14ac:dyDescent="0.25">
      <c r="E1129" s="26"/>
    </row>
    <row r="1130" spans="5:5" s="30" customFormat="1" ht="20.25" x14ac:dyDescent="0.25">
      <c r="E1130" s="26"/>
    </row>
    <row r="1131" spans="5:5" s="30" customFormat="1" ht="20.25" x14ac:dyDescent="0.25">
      <c r="E1131" s="26"/>
    </row>
    <row r="1132" spans="5:5" s="30" customFormat="1" ht="20.25" x14ac:dyDescent="0.25">
      <c r="E1132" s="26"/>
    </row>
    <row r="1133" spans="5:5" s="30" customFormat="1" ht="20.25" x14ac:dyDescent="0.25">
      <c r="E1133" s="26"/>
    </row>
    <row r="1134" spans="5:5" s="30" customFormat="1" ht="20.25" x14ac:dyDescent="0.25">
      <c r="E1134" s="26"/>
    </row>
    <row r="1135" spans="5:5" s="30" customFormat="1" ht="20.25" x14ac:dyDescent="0.25">
      <c r="E1135" s="26"/>
    </row>
    <row r="1136" spans="5:5" s="30" customFormat="1" ht="20.25" x14ac:dyDescent="0.25">
      <c r="E1136" s="26"/>
    </row>
    <row r="1137" spans="5:5" s="30" customFormat="1" ht="20.25" x14ac:dyDescent="0.25">
      <c r="E1137" s="26"/>
    </row>
    <row r="1138" spans="5:5" s="30" customFormat="1" ht="20.25" x14ac:dyDescent="0.25">
      <c r="E1138" s="26"/>
    </row>
    <row r="1139" spans="5:5" s="30" customFormat="1" ht="20.25" x14ac:dyDescent="0.25">
      <c r="E1139" s="26"/>
    </row>
    <row r="1140" spans="5:5" s="30" customFormat="1" ht="20.25" x14ac:dyDescent="0.25">
      <c r="E1140" s="26"/>
    </row>
    <row r="1141" spans="5:5" s="30" customFormat="1" ht="20.25" x14ac:dyDescent="0.25">
      <c r="E1141" s="26"/>
    </row>
    <row r="1142" spans="5:5" s="30" customFormat="1" ht="20.25" x14ac:dyDescent="0.25">
      <c r="E1142" s="26"/>
    </row>
    <row r="1143" spans="5:5" s="30" customFormat="1" ht="20.25" x14ac:dyDescent="0.25">
      <c r="E1143" s="26"/>
    </row>
    <row r="1144" spans="5:5" s="30" customFormat="1" ht="20.25" x14ac:dyDescent="0.25">
      <c r="E1144" s="26"/>
    </row>
    <row r="1145" spans="5:5" s="30" customFormat="1" ht="20.25" x14ac:dyDescent="0.25">
      <c r="E1145" s="26"/>
    </row>
    <row r="1146" spans="5:5" s="30" customFormat="1" ht="20.25" x14ac:dyDescent="0.25">
      <c r="E1146" s="26"/>
    </row>
    <row r="1147" spans="5:5" s="30" customFormat="1" ht="20.25" x14ac:dyDescent="0.25">
      <c r="E1147" s="26"/>
    </row>
    <row r="1148" spans="5:5" s="30" customFormat="1" ht="20.25" x14ac:dyDescent="0.25">
      <c r="E1148" s="26"/>
    </row>
    <row r="1149" spans="5:5" s="30" customFormat="1" ht="20.25" x14ac:dyDescent="0.25">
      <c r="E1149" s="26"/>
    </row>
    <row r="1150" spans="5:5" s="30" customFormat="1" ht="20.25" x14ac:dyDescent="0.25">
      <c r="E1150" s="26"/>
    </row>
    <row r="1151" spans="5:5" s="30" customFormat="1" ht="20.25" x14ac:dyDescent="0.25">
      <c r="E1151" s="26"/>
    </row>
    <row r="1152" spans="5:5" s="30" customFormat="1" ht="20.25" x14ac:dyDescent="0.25">
      <c r="E1152" s="26"/>
    </row>
    <row r="1153" spans="5:5" s="30" customFormat="1" ht="20.25" x14ac:dyDescent="0.25">
      <c r="E1153" s="26"/>
    </row>
    <row r="1154" spans="5:5" s="30" customFormat="1" ht="20.25" x14ac:dyDescent="0.25">
      <c r="E1154" s="26"/>
    </row>
    <row r="1155" spans="5:5" s="30" customFormat="1" ht="20.25" x14ac:dyDescent="0.25">
      <c r="E1155" s="26"/>
    </row>
    <row r="1156" spans="5:5" s="30" customFormat="1" ht="20.25" x14ac:dyDescent="0.25">
      <c r="E1156" s="26"/>
    </row>
    <row r="1157" spans="5:5" s="30" customFormat="1" ht="20.25" x14ac:dyDescent="0.25">
      <c r="E1157" s="26"/>
    </row>
    <row r="1158" spans="5:5" s="30" customFormat="1" ht="20.25" x14ac:dyDescent="0.25">
      <c r="E1158" s="26"/>
    </row>
    <row r="1159" spans="5:5" s="30" customFormat="1" ht="20.25" x14ac:dyDescent="0.25">
      <c r="E1159" s="26"/>
    </row>
    <row r="1160" spans="5:5" s="30" customFormat="1" ht="20.25" x14ac:dyDescent="0.25">
      <c r="E1160" s="26"/>
    </row>
    <row r="1161" spans="5:5" s="30" customFormat="1" ht="20.25" x14ac:dyDescent="0.25">
      <c r="E1161" s="26"/>
    </row>
    <row r="1162" spans="5:5" s="30" customFormat="1" ht="20.25" x14ac:dyDescent="0.25">
      <c r="E1162" s="26"/>
    </row>
    <row r="1163" spans="5:5" s="30" customFormat="1" ht="20.25" x14ac:dyDescent="0.25">
      <c r="E1163" s="26"/>
    </row>
    <row r="1164" spans="5:5" s="30" customFormat="1" ht="20.25" x14ac:dyDescent="0.25">
      <c r="E1164" s="26"/>
    </row>
    <row r="1165" spans="5:5" s="30" customFormat="1" ht="20.25" x14ac:dyDescent="0.25">
      <c r="E1165" s="26"/>
    </row>
    <row r="1166" spans="5:5" s="30" customFormat="1" ht="20.25" x14ac:dyDescent="0.25">
      <c r="E1166" s="26"/>
    </row>
    <row r="1167" spans="5:5" s="30" customFormat="1" ht="20.25" x14ac:dyDescent="0.25">
      <c r="E1167" s="26"/>
    </row>
    <row r="1168" spans="5:5" s="30" customFormat="1" ht="20.25" x14ac:dyDescent="0.25">
      <c r="E1168" s="26"/>
    </row>
    <row r="1169" spans="5:5" s="30" customFormat="1" ht="20.25" x14ac:dyDescent="0.25">
      <c r="E1169" s="26"/>
    </row>
    <row r="1170" spans="5:5" s="30" customFormat="1" ht="20.25" x14ac:dyDescent="0.25">
      <c r="E1170" s="26"/>
    </row>
    <row r="1171" spans="5:5" s="30" customFormat="1" ht="20.25" x14ac:dyDescent="0.25">
      <c r="E1171" s="26"/>
    </row>
    <row r="1172" spans="5:5" s="30" customFormat="1" ht="20.25" x14ac:dyDescent="0.25">
      <c r="E1172" s="26"/>
    </row>
    <row r="1173" spans="5:5" s="30" customFormat="1" ht="20.25" x14ac:dyDescent="0.25">
      <c r="E1173" s="26"/>
    </row>
    <row r="1174" spans="5:5" s="30" customFormat="1" ht="20.25" x14ac:dyDescent="0.25">
      <c r="E1174" s="26"/>
    </row>
    <row r="1175" spans="5:5" s="30" customFormat="1" ht="20.25" x14ac:dyDescent="0.25">
      <c r="E1175" s="26"/>
    </row>
    <row r="1176" spans="5:5" s="30" customFormat="1" ht="20.25" x14ac:dyDescent="0.25">
      <c r="E1176" s="26"/>
    </row>
    <row r="1177" spans="5:5" s="30" customFormat="1" ht="20.25" x14ac:dyDescent="0.25">
      <c r="E1177" s="26"/>
    </row>
    <row r="1178" spans="5:5" s="30" customFormat="1" ht="20.25" x14ac:dyDescent="0.25">
      <c r="E1178" s="26"/>
    </row>
    <row r="1179" spans="5:5" s="30" customFormat="1" ht="20.25" x14ac:dyDescent="0.25">
      <c r="E1179" s="26"/>
    </row>
    <row r="1180" spans="5:5" s="30" customFormat="1" ht="20.25" x14ac:dyDescent="0.25">
      <c r="E1180" s="26"/>
    </row>
    <row r="1181" spans="5:5" s="30" customFormat="1" ht="20.25" x14ac:dyDescent="0.25">
      <c r="E1181" s="26"/>
    </row>
    <row r="1182" spans="5:5" s="30" customFormat="1" ht="20.25" x14ac:dyDescent="0.25">
      <c r="E1182" s="26"/>
    </row>
    <row r="1183" spans="5:5" s="30" customFormat="1" ht="20.25" x14ac:dyDescent="0.25">
      <c r="E1183" s="26"/>
    </row>
    <row r="1184" spans="5:5" s="30" customFormat="1" ht="20.25" x14ac:dyDescent="0.25">
      <c r="E1184" s="26"/>
    </row>
    <row r="1185" spans="5:5" s="30" customFormat="1" ht="20.25" x14ac:dyDescent="0.25">
      <c r="E1185" s="26"/>
    </row>
    <row r="1186" spans="5:5" s="30" customFormat="1" ht="20.25" x14ac:dyDescent="0.25">
      <c r="E1186" s="26"/>
    </row>
    <row r="1187" spans="5:5" s="30" customFormat="1" ht="20.25" x14ac:dyDescent="0.25">
      <c r="E1187" s="26"/>
    </row>
    <row r="1188" spans="5:5" s="30" customFormat="1" ht="20.25" x14ac:dyDescent="0.25">
      <c r="E1188" s="26"/>
    </row>
    <row r="1189" spans="5:5" s="30" customFormat="1" ht="20.25" x14ac:dyDescent="0.25">
      <c r="E1189" s="26"/>
    </row>
    <row r="1190" spans="5:5" s="30" customFormat="1" ht="20.25" x14ac:dyDescent="0.25">
      <c r="E1190" s="26"/>
    </row>
    <row r="1191" spans="5:5" s="30" customFormat="1" ht="20.25" x14ac:dyDescent="0.25">
      <c r="E1191" s="26"/>
    </row>
    <row r="1192" spans="5:5" s="30" customFormat="1" ht="20.25" x14ac:dyDescent="0.25">
      <c r="E1192" s="26"/>
    </row>
    <row r="1193" spans="5:5" s="30" customFormat="1" ht="20.25" x14ac:dyDescent="0.25">
      <c r="E1193" s="26"/>
    </row>
    <row r="1194" spans="5:5" s="30" customFormat="1" ht="20.25" x14ac:dyDescent="0.25">
      <c r="E1194" s="26"/>
    </row>
    <row r="1195" spans="5:5" s="30" customFormat="1" ht="20.25" x14ac:dyDescent="0.25">
      <c r="E1195" s="26"/>
    </row>
    <row r="1196" spans="5:5" s="30" customFormat="1" ht="20.25" x14ac:dyDescent="0.25">
      <c r="E1196" s="26"/>
    </row>
    <row r="1197" spans="5:5" s="30" customFormat="1" ht="20.25" x14ac:dyDescent="0.25">
      <c r="E1197" s="26"/>
    </row>
    <row r="1198" spans="5:5" s="30" customFormat="1" ht="20.25" x14ac:dyDescent="0.25">
      <c r="E1198" s="26"/>
    </row>
    <row r="1199" spans="5:5" s="30" customFormat="1" ht="20.25" x14ac:dyDescent="0.25">
      <c r="E1199" s="26"/>
    </row>
    <row r="1200" spans="5:5" s="30" customFormat="1" ht="20.25" x14ac:dyDescent="0.25">
      <c r="E1200" s="26"/>
    </row>
    <row r="1201" spans="5:5" s="30" customFormat="1" ht="20.25" x14ac:dyDescent="0.25">
      <c r="E1201" s="26"/>
    </row>
    <row r="1202" spans="5:5" s="30" customFormat="1" ht="20.25" x14ac:dyDescent="0.25">
      <c r="E1202" s="26"/>
    </row>
    <row r="1203" spans="5:5" s="30" customFormat="1" ht="20.25" x14ac:dyDescent="0.25">
      <c r="E1203" s="26"/>
    </row>
    <row r="1204" spans="5:5" s="30" customFormat="1" ht="20.25" x14ac:dyDescent="0.25">
      <c r="E1204" s="26"/>
    </row>
    <row r="1205" spans="5:5" s="30" customFormat="1" ht="20.25" x14ac:dyDescent="0.25">
      <c r="E1205" s="26"/>
    </row>
    <row r="1206" spans="5:5" s="30" customFormat="1" ht="20.25" x14ac:dyDescent="0.25">
      <c r="E1206" s="26"/>
    </row>
    <row r="1207" spans="5:5" s="30" customFormat="1" ht="20.25" x14ac:dyDescent="0.25">
      <c r="E1207" s="26"/>
    </row>
    <row r="1208" spans="5:5" s="30" customFormat="1" ht="20.25" x14ac:dyDescent="0.25">
      <c r="E1208" s="26"/>
    </row>
    <row r="1209" spans="5:5" s="30" customFormat="1" ht="20.25" x14ac:dyDescent="0.25">
      <c r="E1209" s="26"/>
    </row>
    <row r="1210" spans="5:5" s="30" customFormat="1" ht="20.25" x14ac:dyDescent="0.25">
      <c r="E1210" s="26"/>
    </row>
    <row r="1211" spans="5:5" s="30" customFormat="1" ht="20.25" x14ac:dyDescent="0.25">
      <c r="E1211" s="26"/>
    </row>
    <row r="1212" spans="5:5" s="30" customFormat="1" ht="20.25" x14ac:dyDescent="0.25">
      <c r="E1212" s="26"/>
    </row>
    <row r="1213" spans="5:5" s="30" customFormat="1" ht="20.25" x14ac:dyDescent="0.25">
      <c r="E1213" s="26"/>
    </row>
    <row r="1214" spans="5:5" s="30" customFormat="1" ht="20.25" x14ac:dyDescent="0.25">
      <c r="E1214" s="26"/>
    </row>
    <row r="1215" spans="5:5" s="30" customFormat="1" ht="20.25" x14ac:dyDescent="0.25">
      <c r="E1215" s="26"/>
    </row>
    <row r="1216" spans="5:5" s="30" customFormat="1" ht="20.25" x14ac:dyDescent="0.25">
      <c r="E1216" s="26"/>
    </row>
    <row r="1217" spans="5:5" s="30" customFormat="1" ht="20.25" x14ac:dyDescent="0.25">
      <c r="E1217" s="26"/>
    </row>
    <row r="1218" spans="5:5" s="30" customFormat="1" ht="20.25" x14ac:dyDescent="0.25">
      <c r="E1218" s="26"/>
    </row>
    <row r="1219" spans="5:5" s="30" customFormat="1" ht="20.25" x14ac:dyDescent="0.25">
      <c r="E1219" s="26"/>
    </row>
    <row r="1220" spans="5:5" s="30" customFormat="1" ht="20.25" x14ac:dyDescent="0.25">
      <c r="E1220" s="26"/>
    </row>
    <row r="1221" spans="5:5" s="30" customFormat="1" ht="20.25" x14ac:dyDescent="0.25">
      <c r="E1221" s="26"/>
    </row>
    <row r="1222" spans="5:5" s="30" customFormat="1" ht="20.25" x14ac:dyDescent="0.25">
      <c r="E1222" s="26"/>
    </row>
    <row r="1223" spans="5:5" s="30" customFormat="1" ht="20.25" x14ac:dyDescent="0.25">
      <c r="E1223" s="26"/>
    </row>
    <row r="1224" spans="5:5" s="30" customFormat="1" ht="20.25" x14ac:dyDescent="0.25">
      <c r="E1224" s="26"/>
    </row>
    <row r="1225" spans="5:5" s="30" customFormat="1" ht="20.25" x14ac:dyDescent="0.25">
      <c r="E1225" s="26"/>
    </row>
    <row r="1226" spans="5:5" s="30" customFormat="1" ht="20.25" x14ac:dyDescent="0.25">
      <c r="E1226" s="26"/>
    </row>
    <row r="1227" spans="5:5" s="30" customFormat="1" ht="20.25" x14ac:dyDescent="0.25">
      <c r="E1227" s="26"/>
    </row>
    <row r="1228" spans="5:5" s="30" customFormat="1" ht="20.25" x14ac:dyDescent="0.25">
      <c r="E1228" s="26"/>
    </row>
    <row r="1229" spans="5:5" s="30" customFormat="1" ht="20.25" x14ac:dyDescent="0.25">
      <c r="E1229" s="26"/>
    </row>
    <row r="1230" spans="5:5" s="30" customFormat="1" ht="20.25" x14ac:dyDescent="0.25">
      <c r="E1230" s="26"/>
    </row>
    <row r="1231" spans="5:5" s="30" customFormat="1" ht="20.25" x14ac:dyDescent="0.25">
      <c r="E1231" s="26"/>
    </row>
    <row r="1232" spans="5:5" s="30" customFormat="1" ht="20.25" x14ac:dyDescent="0.25">
      <c r="E1232" s="26"/>
    </row>
    <row r="1233" spans="5:5" s="30" customFormat="1" ht="20.25" x14ac:dyDescent="0.25">
      <c r="E1233" s="26"/>
    </row>
    <row r="1234" spans="5:5" s="30" customFormat="1" ht="20.25" x14ac:dyDescent="0.25">
      <c r="E1234" s="26"/>
    </row>
    <row r="1235" spans="5:5" s="30" customFormat="1" ht="20.25" x14ac:dyDescent="0.25">
      <c r="E1235" s="26"/>
    </row>
    <row r="1236" spans="5:5" s="30" customFormat="1" ht="20.25" x14ac:dyDescent="0.25">
      <c r="E1236" s="26"/>
    </row>
    <row r="1237" spans="5:5" s="30" customFormat="1" ht="20.25" x14ac:dyDescent="0.25">
      <c r="E1237" s="26"/>
    </row>
    <row r="1238" spans="5:5" s="30" customFormat="1" ht="20.25" x14ac:dyDescent="0.25">
      <c r="E1238" s="26"/>
    </row>
    <row r="1239" spans="5:5" s="30" customFormat="1" ht="20.25" x14ac:dyDescent="0.25">
      <c r="E1239" s="26"/>
    </row>
    <row r="1240" spans="5:5" s="30" customFormat="1" ht="20.25" x14ac:dyDescent="0.25">
      <c r="E1240" s="26"/>
    </row>
    <row r="1241" spans="5:5" s="30" customFormat="1" ht="20.25" x14ac:dyDescent="0.25">
      <c r="E1241" s="26"/>
    </row>
    <row r="1242" spans="5:5" s="30" customFormat="1" ht="20.25" x14ac:dyDescent="0.25">
      <c r="E1242" s="26"/>
    </row>
    <row r="1243" spans="5:5" s="30" customFormat="1" ht="20.25" x14ac:dyDescent="0.25">
      <c r="E1243" s="26"/>
    </row>
    <row r="1244" spans="5:5" s="30" customFormat="1" ht="20.25" x14ac:dyDescent="0.25">
      <c r="E1244" s="26"/>
    </row>
    <row r="1245" spans="5:5" s="30" customFormat="1" ht="20.25" x14ac:dyDescent="0.25">
      <c r="E1245" s="26"/>
    </row>
    <row r="1246" spans="5:5" s="30" customFormat="1" ht="20.25" x14ac:dyDescent="0.25">
      <c r="E1246" s="26"/>
    </row>
    <row r="1247" spans="5:5" s="30" customFormat="1" ht="20.25" x14ac:dyDescent="0.25">
      <c r="E1247" s="26"/>
    </row>
    <row r="1248" spans="5:5" s="30" customFormat="1" ht="20.25" x14ac:dyDescent="0.25">
      <c r="E1248" s="26"/>
    </row>
    <row r="1249" spans="5:5" s="30" customFormat="1" ht="20.25" x14ac:dyDescent="0.25">
      <c r="E1249" s="26"/>
    </row>
    <row r="1250" spans="5:5" s="30" customFormat="1" ht="20.25" x14ac:dyDescent="0.25">
      <c r="E1250" s="26"/>
    </row>
    <row r="1251" spans="5:5" s="30" customFormat="1" ht="20.25" x14ac:dyDescent="0.25">
      <c r="E1251" s="26"/>
    </row>
    <row r="1252" spans="5:5" s="30" customFormat="1" ht="20.25" x14ac:dyDescent="0.25">
      <c r="E1252" s="26"/>
    </row>
    <row r="1253" spans="5:5" s="30" customFormat="1" ht="20.25" x14ac:dyDescent="0.25">
      <c r="E1253" s="26"/>
    </row>
    <row r="1254" spans="5:5" s="30" customFormat="1" ht="20.25" x14ac:dyDescent="0.25">
      <c r="E1254" s="26"/>
    </row>
    <row r="1255" spans="5:5" s="30" customFormat="1" ht="20.25" x14ac:dyDescent="0.25">
      <c r="E1255" s="26"/>
    </row>
    <row r="1256" spans="5:5" s="30" customFormat="1" ht="20.25" x14ac:dyDescent="0.25">
      <c r="E1256" s="26"/>
    </row>
    <row r="1257" spans="5:5" s="30" customFormat="1" ht="20.25" x14ac:dyDescent="0.25">
      <c r="E1257" s="26"/>
    </row>
    <row r="1258" spans="5:5" s="30" customFormat="1" ht="20.25" x14ac:dyDescent="0.25">
      <c r="E1258" s="26"/>
    </row>
    <row r="1259" spans="5:5" s="30" customFormat="1" ht="20.25" x14ac:dyDescent="0.25">
      <c r="E1259" s="26"/>
    </row>
    <row r="1260" spans="5:5" s="30" customFormat="1" ht="20.25" x14ac:dyDescent="0.25">
      <c r="E1260" s="26"/>
    </row>
    <row r="1261" spans="5:5" s="30" customFormat="1" ht="20.25" x14ac:dyDescent="0.25">
      <c r="E1261" s="26"/>
    </row>
    <row r="1262" spans="5:5" s="30" customFormat="1" ht="20.25" x14ac:dyDescent="0.25">
      <c r="E1262" s="26"/>
    </row>
    <row r="1263" spans="5:5" s="30" customFormat="1" ht="20.25" x14ac:dyDescent="0.25">
      <c r="E1263" s="26"/>
    </row>
    <row r="1264" spans="5:5" s="30" customFormat="1" ht="20.25" x14ac:dyDescent="0.25">
      <c r="E1264" s="26"/>
    </row>
    <row r="1265" spans="5:5" s="30" customFormat="1" ht="20.25" x14ac:dyDescent="0.25">
      <c r="E1265" s="26"/>
    </row>
    <row r="1266" spans="5:5" s="30" customFormat="1" ht="20.25" x14ac:dyDescent="0.25">
      <c r="E1266" s="26"/>
    </row>
    <row r="1267" spans="5:5" s="30" customFormat="1" ht="20.25" x14ac:dyDescent="0.25">
      <c r="E1267" s="26"/>
    </row>
    <row r="1268" spans="5:5" s="30" customFormat="1" ht="20.25" x14ac:dyDescent="0.25">
      <c r="E1268" s="26"/>
    </row>
    <row r="1269" spans="5:5" s="30" customFormat="1" ht="20.25" x14ac:dyDescent="0.25">
      <c r="E1269" s="26"/>
    </row>
    <row r="1270" spans="5:5" s="30" customFormat="1" ht="20.25" x14ac:dyDescent="0.25">
      <c r="E1270" s="26"/>
    </row>
    <row r="1271" spans="5:5" s="30" customFormat="1" ht="20.25" x14ac:dyDescent="0.25">
      <c r="E1271" s="26"/>
    </row>
    <row r="1272" spans="5:5" s="30" customFormat="1" ht="20.25" x14ac:dyDescent="0.25">
      <c r="E1272" s="26"/>
    </row>
    <row r="1273" spans="5:5" s="30" customFormat="1" ht="20.25" x14ac:dyDescent="0.25">
      <c r="E1273" s="26"/>
    </row>
    <row r="1274" spans="5:5" s="30" customFormat="1" ht="20.25" x14ac:dyDescent="0.25">
      <c r="E1274" s="26"/>
    </row>
    <row r="1275" spans="5:5" s="30" customFormat="1" ht="20.25" x14ac:dyDescent="0.25">
      <c r="E1275" s="26"/>
    </row>
    <row r="1276" spans="5:5" s="30" customFormat="1" ht="20.25" x14ac:dyDescent="0.25">
      <c r="E1276" s="26"/>
    </row>
    <row r="1277" spans="5:5" s="30" customFormat="1" ht="20.25" x14ac:dyDescent="0.25">
      <c r="E1277" s="26"/>
    </row>
    <row r="1278" spans="5:5" s="30" customFormat="1" ht="20.25" x14ac:dyDescent="0.25">
      <c r="E1278" s="26"/>
    </row>
    <row r="1279" spans="5:5" s="30" customFormat="1" ht="20.25" x14ac:dyDescent="0.25">
      <c r="E1279" s="26"/>
    </row>
    <row r="1280" spans="5:5" s="30" customFormat="1" ht="20.25" x14ac:dyDescent="0.25">
      <c r="E1280" s="26"/>
    </row>
    <row r="1281" spans="5:5" s="30" customFormat="1" ht="20.25" x14ac:dyDescent="0.25">
      <c r="E1281" s="26"/>
    </row>
    <row r="1282" spans="5:5" s="30" customFormat="1" ht="20.25" x14ac:dyDescent="0.25">
      <c r="E1282" s="26"/>
    </row>
    <row r="1283" spans="5:5" s="30" customFormat="1" ht="20.25" x14ac:dyDescent="0.25">
      <c r="E1283" s="26"/>
    </row>
    <row r="1284" spans="5:5" s="30" customFormat="1" ht="20.25" x14ac:dyDescent="0.25">
      <c r="E1284" s="26"/>
    </row>
    <row r="1285" spans="5:5" s="30" customFormat="1" ht="20.25" x14ac:dyDescent="0.25">
      <c r="E1285" s="26"/>
    </row>
    <row r="1286" spans="5:5" s="30" customFormat="1" ht="20.25" x14ac:dyDescent="0.25">
      <c r="E1286" s="26"/>
    </row>
    <row r="1287" spans="5:5" s="30" customFormat="1" ht="20.25" x14ac:dyDescent="0.25">
      <c r="E1287" s="26"/>
    </row>
    <row r="1288" spans="5:5" s="30" customFormat="1" ht="20.25" x14ac:dyDescent="0.25">
      <c r="E1288" s="26"/>
    </row>
    <row r="1289" spans="5:5" s="30" customFormat="1" ht="20.25" x14ac:dyDescent="0.25">
      <c r="E1289" s="26"/>
    </row>
    <row r="1290" spans="5:5" s="30" customFormat="1" ht="20.25" x14ac:dyDescent="0.25">
      <c r="E1290" s="26"/>
    </row>
    <row r="1291" spans="5:5" s="30" customFormat="1" ht="20.25" x14ac:dyDescent="0.25">
      <c r="E1291" s="26"/>
    </row>
    <row r="1292" spans="5:5" s="30" customFormat="1" ht="20.25" x14ac:dyDescent="0.25">
      <c r="E1292" s="26"/>
    </row>
    <row r="1293" spans="5:5" s="30" customFormat="1" ht="20.25" x14ac:dyDescent="0.25">
      <c r="E1293" s="26"/>
    </row>
    <row r="1294" spans="5:5" s="30" customFormat="1" ht="20.25" x14ac:dyDescent="0.25">
      <c r="E1294" s="26"/>
    </row>
    <row r="1295" spans="5:5" s="30" customFormat="1" ht="20.25" x14ac:dyDescent="0.25">
      <c r="E1295" s="26"/>
    </row>
    <row r="1296" spans="5:5" s="30" customFormat="1" ht="20.25" x14ac:dyDescent="0.25">
      <c r="E1296" s="26"/>
    </row>
    <row r="1297" spans="5:5" s="30" customFormat="1" ht="20.25" x14ac:dyDescent="0.25">
      <c r="E1297" s="26"/>
    </row>
    <row r="1298" spans="5:5" s="30" customFormat="1" ht="20.25" x14ac:dyDescent="0.25">
      <c r="E1298" s="26"/>
    </row>
    <row r="1299" spans="5:5" s="30" customFormat="1" ht="20.25" x14ac:dyDescent="0.25">
      <c r="E1299" s="26"/>
    </row>
    <row r="1300" spans="5:5" s="30" customFormat="1" ht="20.25" x14ac:dyDescent="0.25">
      <c r="E1300" s="26"/>
    </row>
    <row r="1301" spans="5:5" s="30" customFormat="1" ht="20.25" x14ac:dyDescent="0.25">
      <c r="E1301" s="26"/>
    </row>
    <row r="1302" spans="5:5" s="30" customFormat="1" ht="20.25" x14ac:dyDescent="0.25">
      <c r="E1302" s="26"/>
    </row>
    <row r="1303" spans="5:5" s="30" customFormat="1" ht="20.25" x14ac:dyDescent="0.25">
      <c r="E1303" s="26"/>
    </row>
    <row r="1304" spans="5:5" s="30" customFormat="1" ht="20.25" x14ac:dyDescent="0.25">
      <c r="E1304" s="26"/>
    </row>
    <row r="1305" spans="5:5" s="30" customFormat="1" ht="20.25" x14ac:dyDescent="0.25">
      <c r="E1305" s="26"/>
    </row>
    <row r="1306" spans="5:5" s="30" customFormat="1" ht="20.25" x14ac:dyDescent="0.25">
      <c r="E1306" s="26"/>
    </row>
    <row r="1307" spans="5:5" s="30" customFormat="1" ht="20.25" x14ac:dyDescent="0.25">
      <c r="E1307" s="26"/>
    </row>
    <row r="1308" spans="5:5" s="30" customFormat="1" ht="20.25" x14ac:dyDescent="0.25">
      <c r="E1308" s="26"/>
    </row>
    <row r="1309" spans="5:5" s="30" customFormat="1" ht="20.25" x14ac:dyDescent="0.25">
      <c r="E1309" s="26"/>
    </row>
    <row r="1310" spans="5:5" s="30" customFormat="1" ht="20.25" x14ac:dyDescent="0.25">
      <c r="E1310" s="26"/>
    </row>
    <row r="1311" spans="5:5" s="30" customFormat="1" ht="20.25" x14ac:dyDescent="0.25">
      <c r="E1311" s="26"/>
    </row>
    <row r="1312" spans="5:5" s="30" customFormat="1" ht="20.25" x14ac:dyDescent="0.25">
      <c r="E1312" s="26"/>
    </row>
    <row r="1313" spans="5:5" s="30" customFormat="1" ht="20.25" x14ac:dyDescent="0.25">
      <c r="E1313" s="26"/>
    </row>
  </sheetData>
  <mergeCells count="14">
    <mergeCell ref="A412:D412"/>
    <mergeCell ref="A413:D413"/>
    <mergeCell ref="A399:G399"/>
    <mergeCell ref="A403:L403"/>
    <mergeCell ref="A407:L407"/>
    <mergeCell ref="A408:L408"/>
    <mergeCell ref="A409:L409"/>
    <mergeCell ref="A410:L410"/>
    <mergeCell ref="L10:L398"/>
    <mergeCell ref="A3:L3"/>
    <mergeCell ref="A4:L4"/>
    <mergeCell ref="A5:L5"/>
    <mergeCell ref="A6:L6"/>
    <mergeCell ref="A7:L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701558-D125-4BC4-871A-EE9F3E182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74ED852-D407-4662-8067-A398419189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AD6511-53B9-47AE-93B6-4FF8A34405C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заявка </vt:lpstr>
      <vt:lpstr>Лист1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2020-03-05T11:02:09Z</cp:lastPrinted>
  <dcterms:created xsi:type="dcterms:W3CDTF">2016-10-11T08:44:59Z</dcterms:created>
  <dcterms:modified xsi:type="dcterms:W3CDTF">2020-08-06T06:27:11Z</dcterms:modified>
</cp:coreProperties>
</file>